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30" yWindow="32760" windowWidth="15720" windowHeight="7080" tabRatio="750" activeTab="0"/>
  </bookViews>
  <sheets>
    <sheet name="Form1Aeng" sheetId="1" r:id="rId1"/>
    <sheet name="Form1Beng" sheetId="2" r:id="rId2"/>
    <sheet name="Form1Ceng" sheetId="3" r:id="rId3"/>
    <sheet name="Form1Deng" sheetId="4" r:id="rId4"/>
  </sheets>
  <definedNames>
    <definedName name="_xlfn.IFERROR" hidden="1">#NAME?</definedName>
    <definedName name="_xlnm.Print_Area" localSheetId="0">'Form1Aeng'!$A$1:$L$47</definedName>
    <definedName name="_xlnm.Print_Area" localSheetId="1">'Form1Beng'!$A$1:$L$47</definedName>
    <definedName name="_xlnm.Print_Area" localSheetId="2">'Form1Ceng'!$A$1:$L$55</definedName>
    <definedName name="_xlnm.Print_Area" localSheetId="3">'Form1Deng'!$A$1:$M$47</definedName>
  </definedNames>
  <calcPr fullCalcOnLoad="1"/>
</workbook>
</file>

<file path=xl/sharedStrings.xml><?xml version="1.0" encoding="utf-8"?>
<sst xmlns="http://schemas.openxmlformats.org/spreadsheetml/2006/main" count="352" uniqueCount="91">
  <si>
    <t>E70/C30</t>
  </si>
  <si>
    <t>ECO-101A</t>
  </si>
  <si>
    <t>U100</t>
  </si>
  <si>
    <t>S2000</t>
  </si>
  <si>
    <t>E100</t>
  </si>
  <si>
    <t>R100</t>
  </si>
  <si>
    <t>g</t>
  </si>
  <si>
    <t>%</t>
  </si>
  <si>
    <t>　</t>
  </si>
  <si>
    <t>ECO-101C</t>
  </si>
  <si>
    <t>C100</t>
  </si>
  <si>
    <t>E100</t>
  </si>
  <si>
    <t>E100</t>
  </si>
  <si>
    <r>
      <t>Form</t>
    </r>
    <r>
      <rPr>
        <sz val="9"/>
        <color indexed="8"/>
        <rFont val="Century"/>
        <family val="1"/>
      </rPr>
      <t>1A</t>
    </r>
  </si>
  <si>
    <t>To: Japan Environment Association, Eco Mark Office</t>
  </si>
  <si>
    <t>Certificate on product mass ratio and control method</t>
  </si>
  <si>
    <t>Date of issue:</t>
  </si>
  <si>
    <t>[Issuer: company name]</t>
  </si>
  <si>
    <t>* issuer : the applicant or manufacturer</t>
  </si>
  <si>
    <t>Item</t>
  </si>
  <si>
    <t>surface texture</t>
  </si>
  <si>
    <t>Lining</t>
  </si>
  <si>
    <t xml:space="preserve">Interlining </t>
  </si>
  <si>
    <t>Other fiber material (bagging, etc.)</t>
  </si>
  <si>
    <t>We hereby certify the material composition of the applying product is as in Table1 and its manufacturing method is as in Table2.</t>
  </si>
  <si>
    <t>Recycled polymer fibers</t>
  </si>
  <si>
    <t>Dye or pigment contained?</t>
  </si>
  <si>
    <t>Name of  dye company, etc.</t>
  </si>
  <si>
    <t>Yes</t>
  </si>
  <si>
    <t>No</t>
  </si>
  <si>
    <t>XX dyes, Co. LTD.</t>
  </si>
  <si>
    <t>XX Inc.</t>
  </si>
  <si>
    <t>Code number of the fabric  *2</t>
  </si>
  <si>
    <t>Mixture rate (%) *3</t>
  </si>
  <si>
    <t>Rate of unused or regenerated materials (%)</t>
  </si>
  <si>
    <t xml:space="preserve">*3 [abbr] Polyester: E, Cotton: C, Wool: W, Acryl: An, Nylon: N, Rayon: R, Cupra: Cu, Acetate: A, Polyurethane: Pu, Polyethylene: Pe, Polypropylene: Pp </t>
  </si>
  <si>
    <t>Title of the ledger controlling the rate</t>
  </si>
  <si>
    <t>(Examples) Manufacturing instruction, proposals for the product</t>
  </si>
  <si>
    <t>Person in charge of the ledger in the left</t>
  </si>
  <si>
    <t>(example)Technical director</t>
  </si>
  <si>
    <r>
      <rPr>
        <b/>
        <sz val="9"/>
        <color indexed="8"/>
        <rFont val="ＭＳ Ｐゴシック"/>
        <family val="3"/>
      </rPr>
      <t>　　</t>
    </r>
    <r>
      <rPr>
        <b/>
        <sz val="9"/>
        <color indexed="8"/>
        <rFont val="Century"/>
        <family val="1"/>
      </rPr>
      <t>(4-1-1.(1)unused / recycled fiber)</t>
    </r>
  </si>
  <si>
    <r>
      <t xml:space="preserve">seal
</t>
    </r>
    <r>
      <rPr>
        <sz val="6"/>
        <color indexed="8"/>
        <rFont val="Century"/>
        <family val="1"/>
      </rPr>
      <t>(company seal)</t>
    </r>
  </si>
  <si>
    <r>
      <rPr>
        <b/>
        <sz val="9"/>
        <color indexed="8"/>
        <rFont val="Century"/>
        <family val="1"/>
      </rPr>
      <t>Table1</t>
    </r>
    <r>
      <rPr>
        <sz val="9"/>
        <color indexed="8"/>
        <rFont val="Century"/>
        <family val="1"/>
      </rPr>
      <t xml:space="preserve"> State the details of the fiber materials for each product model(item code) (copy this sheet if necessary)</t>
    </r>
  </si>
  <si>
    <t>Type of unused or recycled fiber</t>
  </si>
  <si>
    <t>Type of unused or recycled fiber</t>
  </si>
  <si>
    <t>Mass (g) *voluntary</t>
  </si>
  <si>
    <t>Mass (g) *voluntary</t>
  </si>
  <si>
    <t>Mass ratio in the entire product (%)</t>
  </si>
  <si>
    <t>Mass ratio in the entire product (%)</t>
  </si>
  <si>
    <r>
      <t xml:space="preserve">product model </t>
    </r>
    <r>
      <rPr>
        <sz val="8"/>
        <color indexed="8"/>
        <rFont val="Arial"/>
        <family val="2"/>
      </rPr>
      <t>(item code)</t>
    </r>
  </si>
  <si>
    <r>
      <t>content rate in the entire product</t>
    </r>
    <r>
      <rPr>
        <sz val="8"/>
        <rFont val="ＭＳ 明朝"/>
        <family val="1"/>
      </rPr>
      <t>※</t>
    </r>
    <r>
      <rPr>
        <sz val="8"/>
        <rFont val="Arial"/>
        <family val="2"/>
      </rPr>
      <t>1</t>
    </r>
  </si>
  <si>
    <r>
      <t xml:space="preserve">Product mass </t>
    </r>
    <r>
      <rPr>
        <b/>
        <sz val="8"/>
        <color indexed="10"/>
        <rFont val="Arial"/>
        <family val="2"/>
      </rPr>
      <t>(g)</t>
    </r>
  </si>
  <si>
    <r>
      <t xml:space="preserve">Table2 </t>
    </r>
    <r>
      <rPr>
        <sz val="9"/>
        <color indexed="8"/>
        <rFont val="Century"/>
        <family val="1"/>
      </rPr>
      <t>State the method to control the use of unused or recycled fiber as stated in Table1 when manufacturing the product above.</t>
    </r>
  </si>
  <si>
    <t>Example)
FUKU1A</t>
  </si>
  <si>
    <r>
      <rPr>
        <sz val="9"/>
        <color indexed="8"/>
        <rFont val="Arial"/>
        <family val="2"/>
      </rPr>
      <t>Example)</t>
    </r>
    <r>
      <rPr>
        <sz val="9"/>
        <color indexed="8"/>
        <rFont val="ＭＳ Ｐ明朝"/>
        <family val="1"/>
      </rPr>
      <t xml:space="preserve">
</t>
    </r>
    <r>
      <rPr>
        <sz val="9"/>
        <color indexed="8"/>
        <rFont val="Century"/>
        <family val="1"/>
      </rPr>
      <t>FUKU1B</t>
    </r>
  </si>
  <si>
    <t>Item code of the fabric  *2</t>
  </si>
  <si>
    <t>Item code of the fabric  *2</t>
  </si>
  <si>
    <t>Bio-based synthetic polymer content rate (%)</t>
  </si>
  <si>
    <t>Bio-based synthetic polymer content rate (%)</t>
  </si>
  <si>
    <t>Plant-based synthetic fiber content rate(%)</t>
  </si>
  <si>
    <t>Plant-based synthetic fiber content rate(%)</t>
  </si>
  <si>
    <t>Bio-based synthetic polymer content rate (%)</t>
  </si>
  <si>
    <t>Plant-based synthetic fiber content rate (%)</t>
  </si>
  <si>
    <r>
      <rPr>
        <b/>
        <sz val="8"/>
        <color indexed="10"/>
        <rFont val="Century"/>
        <family val="1"/>
      </rPr>
      <t>&lt;how to input the form&gt;</t>
    </r>
    <r>
      <rPr>
        <sz val="8"/>
        <rFont val="Century"/>
        <family val="1"/>
      </rPr>
      <t xml:space="preserve">
</t>
    </r>
    <r>
      <rPr>
        <sz val="8"/>
        <rFont val="Segoe UI Symbol"/>
        <family val="2"/>
      </rPr>
      <t>●</t>
    </r>
    <r>
      <rPr>
        <sz val="8"/>
        <rFont val="Century"/>
        <family val="1"/>
      </rPr>
      <t xml:space="preserve">Show rowH-J if more columns are needed. Print on A4 size in landscape mode
</t>
    </r>
    <r>
      <rPr>
        <sz val="8"/>
        <rFont val="Segoe UI Symbol"/>
        <family val="2"/>
      </rPr>
      <t>●</t>
    </r>
    <r>
      <rPr>
        <sz val="8"/>
        <rFont val="Century"/>
        <family val="1"/>
      </rPr>
      <t xml:space="preserve">automatically input
</t>
    </r>
    <r>
      <rPr>
        <sz val="8"/>
        <rFont val="Segoe UI Symbol"/>
        <family val="2"/>
      </rPr>
      <t>●</t>
    </r>
    <r>
      <rPr>
        <sz val="8"/>
        <rFont val="Century"/>
        <family val="1"/>
      </rPr>
      <t xml:space="preserve">select from a drop-down list
</t>
    </r>
    <r>
      <rPr>
        <sz val="8"/>
        <rFont val="Segoe UI Symbol"/>
        <family val="2"/>
      </rPr>
      <t>●</t>
    </r>
    <r>
      <rPr>
        <sz val="8"/>
        <rFont val="Century"/>
        <family val="1"/>
      </rPr>
      <t xml:space="preserve">input only the value 
</t>
    </r>
    <r>
      <rPr>
        <sz val="8"/>
        <rFont val="Segoe UI Symbol"/>
        <family val="2"/>
      </rPr>
      <t>●</t>
    </r>
    <r>
      <rPr>
        <sz val="8"/>
        <rFont val="Century"/>
        <family val="1"/>
      </rPr>
      <t xml:space="preserve">select from a drop-down list
</t>
    </r>
    <r>
      <rPr>
        <sz val="8"/>
        <rFont val="Segoe UI Symbol"/>
        <family val="2"/>
      </rPr>
      <t>●</t>
    </r>
    <r>
      <rPr>
        <sz val="8"/>
        <rFont val="Century"/>
        <family val="1"/>
      </rPr>
      <t>Input the mass, and  the mass ratio is calculated.  If the mass column is left blank, input the the mass ratio below without "%".</t>
    </r>
  </si>
  <si>
    <r>
      <rPr>
        <b/>
        <sz val="8"/>
        <color indexed="10"/>
        <rFont val="Century"/>
        <family val="1"/>
      </rPr>
      <t>&lt;how to input the form&gt;</t>
    </r>
    <r>
      <rPr>
        <sz val="8"/>
        <rFont val="Century"/>
        <family val="1"/>
      </rPr>
      <t xml:space="preserve">
</t>
    </r>
    <r>
      <rPr>
        <sz val="8"/>
        <rFont val="ＭＳ Ｐゴシック"/>
        <family val="3"/>
      </rPr>
      <t>●</t>
    </r>
    <r>
      <rPr>
        <sz val="8"/>
        <rFont val="Century"/>
        <family val="1"/>
      </rPr>
      <t xml:space="preserve">Show rowH-J if more columns are needed. Print on A4 size in landscape mode
</t>
    </r>
    <r>
      <rPr>
        <sz val="8"/>
        <rFont val="ＭＳ Ｐゴシック"/>
        <family val="3"/>
      </rPr>
      <t>●</t>
    </r>
    <r>
      <rPr>
        <sz val="8"/>
        <rFont val="Century"/>
        <family val="1"/>
      </rPr>
      <t xml:space="preserve">automatically input
</t>
    </r>
    <r>
      <rPr>
        <sz val="8"/>
        <rFont val="ＭＳ Ｐゴシック"/>
        <family val="3"/>
      </rPr>
      <t>●</t>
    </r>
    <r>
      <rPr>
        <sz val="8"/>
        <rFont val="Century"/>
        <family val="1"/>
      </rPr>
      <t xml:space="preserve">input only the value 
</t>
    </r>
    <r>
      <rPr>
        <sz val="8"/>
        <rFont val="ＭＳ Ｐゴシック"/>
        <family val="3"/>
      </rPr>
      <t>●</t>
    </r>
    <r>
      <rPr>
        <sz val="8"/>
        <rFont val="Century"/>
        <family val="1"/>
      </rPr>
      <t xml:space="preserve">select from a drop-down list
</t>
    </r>
    <r>
      <rPr>
        <sz val="8"/>
        <rFont val="ＭＳ Ｐゴシック"/>
        <family val="3"/>
      </rPr>
      <t>●</t>
    </r>
    <r>
      <rPr>
        <sz val="8"/>
        <rFont val="Century"/>
        <family val="1"/>
      </rPr>
      <t>Input the mass, and  the mass ratio is calculated.  If the mass column is left blank, input the the mass ratio below without "%".</t>
    </r>
  </si>
  <si>
    <t xml:space="preserve">*1the mass rattio of unused fiber and recycled fiber relative to the entire product (mass of the fiber portion)  (rounding off to the whole number). </t>
  </si>
  <si>
    <t xml:space="preserve">*1the Bio-based synthetic polymer content rate relative to the entire product (mass of the fiber portion)  and the mass ratio of Plant-based synthetic fiber (rounding off to the whole number). </t>
  </si>
  <si>
    <r>
      <t xml:space="preserve">*2 If Eco Mark certified fabric, etc. is used, state the Eco Mark certification number in the column “Code number of the fabric” together with the item code.
</t>
    </r>
    <r>
      <rPr>
        <sz val="8"/>
        <color indexed="8"/>
        <rFont val="ＭＳ Ｐ明朝"/>
        <family val="1"/>
      </rPr>
      <t>エコマーク認定の生地等を使用する場合は、生地品番名の欄にエコマーク認定番号および型式</t>
    </r>
    <r>
      <rPr>
        <sz val="8"/>
        <color indexed="8"/>
        <rFont val="Century"/>
        <family val="1"/>
      </rPr>
      <t>(</t>
    </r>
    <r>
      <rPr>
        <sz val="8"/>
        <color indexed="8"/>
        <rFont val="ＭＳ Ｐ明朝"/>
        <family val="1"/>
      </rPr>
      <t>品番など</t>
    </r>
    <r>
      <rPr>
        <sz val="8"/>
        <color indexed="8"/>
        <rFont val="Century"/>
        <family val="1"/>
      </rPr>
      <t>)</t>
    </r>
    <r>
      <rPr>
        <sz val="8"/>
        <color indexed="8"/>
        <rFont val="ＭＳ Ｐ明朝"/>
        <family val="1"/>
      </rPr>
      <t>を記入して下さい。</t>
    </r>
  </si>
  <si>
    <t>*2 If Eco Mark certified fabric, etc. is used, state the Eco Mark certification number in the column “Code number of the fabric” together with the item code.</t>
  </si>
  <si>
    <t>Form1B</t>
  </si>
  <si>
    <r>
      <t xml:space="preserve">Table2 </t>
    </r>
    <r>
      <rPr>
        <sz val="9"/>
        <color indexed="8"/>
        <rFont val="Century"/>
        <family val="1"/>
      </rPr>
      <t>State the method to control the use of plant-based synthetic polymer as stated in Table1 when manufacturing the product above.</t>
    </r>
  </si>
  <si>
    <r>
      <rPr>
        <b/>
        <sz val="9"/>
        <rFont val="ＭＳ Ｐゴシック"/>
        <family val="3"/>
      </rPr>
      <t>　　</t>
    </r>
    <r>
      <rPr>
        <b/>
        <sz val="9"/>
        <rFont val="Century"/>
        <family val="1"/>
      </rPr>
      <t>(4-1-1.(2)Plant-based synthetic fiber)</t>
    </r>
  </si>
  <si>
    <t>Recyclable rate (%)
(not required for reused products)</t>
  </si>
  <si>
    <t>Recyclable rate (%)</t>
  </si>
  <si>
    <t>Mass ratio in the entire product (%)</t>
  </si>
  <si>
    <t>Bio-based synthetic polymer content rate (%)</t>
  </si>
  <si>
    <t>content rate of fibers above</t>
  </si>
  <si>
    <t>Plant-based synthetic fibers</t>
  </si>
  <si>
    <r>
      <rPr>
        <sz val="9"/>
        <color indexed="8"/>
        <rFont val="Arial"/>
        <family val="2"/>
      </rPr>
      <t>Example)</t>
    </r>
    <r>
      <rPr>
        <sz val="9"/>
        <color indexed="8"/>
        <rFont val="ＭＳ Ｐ明朝"/>
        <family val="1"/>
      </rPr>
      <t xml:space="preserve">
</t>
    </r>
    <r>
      <rPr>
        <sz val="9"/>
        <color indexed="8"/>
        <rFont val="Century"/>
        <family val="1"/>
      </rPr>
      <t>FUKU1C</t>
    </r>
  </si>
  <si>
    <t>reused product, etc.: types of fiber which falls into the voluntary requirement</t>
  </si>
  <si>
    <r>
      <rPr>
        <sz val="8"/>
        <rFont val="Century"/>
        <family val="1"/>
      </rPr>
      <t>(voluntary requirement)</t>
    </r>
    <r>
      <rPr>
        <sz val="9"/>
        <rFont val="Century"/>
        <family val="1"/>
      </rPr>
      <t xml:space="preserve">
applicable fiber (%)</t>
    </r>
  </si>
  <si>
    <t xml:space="preserve">*1 Recyclable rate of the product. Reused products, or the case applying the voluntary requirements, the mass ratio of the total mass of the fibers (rounding off to the whole number). </t>
  </si>
  <si>
    <t>Applicable criteria item</t>
  </si>
  <si>
    <t>material content rate of applicable criteria item (%)</t>
  </si>
  <si>
    <t>Unbleached cotton</t>
  </si>
  <si>
    <r>
      <rPr>
        <b/>
        <sz val="9"/>
        <rFont val="ＭＳ Ｐゴシック"/>
        <family val="3"/>
      </rPr>
      <t>　　</t>
    </r>
    <r>
      <rPr>
        <b/>
        <sz val="9"/>
        <rFont val="Century"/>
        <family val="1"/>
      </rPr>
      <t>(4-1-1.(3) Recycling or reuse after use)</t>
    </r>
  </si>
  <si>
    <t xml:space="preserve">*1 The mass ratio of the unbleached cotton, hydrogen peroxide bleached cotton, organic cotton, wool, forest certification woods and cotton linter relative to the entire product (fiber portion) (rounding off to the whole number). </t>
  </si>
  <si>
    <r>
      <rPr>
        <b/>
        <sz val="9"/>
        <rFont val="ＭＳ Ｐゴシック"/>
        <family val="3"/>
      </rPr>
      <t>　　</t>
    </r>
    <r>
      <rPr>
        <b/>
        <sz val="9"/>
        <rFont val="Century"/>
        <family val="1"/>
      </rPr>
      <t>(4-1-1.(4) cotton, wool, cellulosic chemical fiber)</t>
    </r>
  </si>
  <si>
    <t>Form1D</t>
  </si>
  <si>
    <t>Form1C</t>
  </si>
  <si>
    <r>
      <rPr>
        <b/>
        <sz val="8"/>
        <color indexed="10"/>
        <rFont val="Century"/>
        <family val="1"/>
      </rPr>
      <t>&lt;how to input the form&gt;</t>
    </r>
    <r>
      <rPr>
        <sz val="8"/>
        <rFont val="Century"/>
        <family val="1"/>
      </rPr>
      <t xml:space="preserve">
</t>
    </r>
    <r>
      <rPr>
        <sz val="8"/>
        <rFont val="ＭＳ Ｐゴシック"/>
        <family val="3"/>
      </rPr>
      <t>●</t>
    </r>
    <r>
      <rPr>
        <sz val="8"/>
        <rFont val="Century"/>
        <family val="1"/>
      </rPr>
      <t xml:space="preserve">Show rowH-J if more columns are needed. Print on A4 size in landscape mode
</t>
    </r>
    <r>
      <rPr>
        <sz val="8"/>
        <rFont val="ＭＳ Ｐゴシック"/>
        <family val="3"/>
      </rPr>
      <t>●</t>
    </r>
    <r>
      <rPr>
        <sz val="8"/>
        <rFont val="Century"/>
        <family val="1"/>
      </rPr>
      <t xml:space="preserve">automatically input
</t>
    </r>
    <r>
      <rPr>
        <sz val="8"/>
        <rFont val="ＭＳ Ｐゴシック"/>
        <family val="3"/>
      </rPr>
      <t>●</t>
    </r>
    <r>
      <rPr>
        <sz val="8"/>
        <rFont val="Century"/>
        <family val="1"/>
      </rPr>
      <t xml:space="preserve">input only the value 
</t>
    </r>
    <r>
      <rPr>
        <sz val="8"/>
        <rFont val="ＭＳ Ｐゴシック"/>
        <family val="3"/>
      </rPr>
      <t>●</t>
    </r>
    <r>
      <rPr>
        <sz val="8"/>
        <rFont val="Century"/>
        <family val="1"/>
      </rPr>
      <t xml:space="preserve">select from a drop-down list
</t>
    </r>
    <r>
      <rPr>
        <sz val="8"/>
        <rFont val="ＭＳ Ｐゴシック"/>
        <family val="3"/>
      </rPr>
      <t>●</t>
    </r>
    <r>
      <rPr>
        <sz val="8"/>
        <rFont val="Century"/>
        <family val="1"/>
      </rPr>
      <t xml:space="preserve">Input the mass, and  the mass ratio is calculated.  If the mass column is left blank, input the the mass ratio below without "%".
</t>
    </r>
    <r>
      <rPr>
        <sz val="8"/>
        <rFont val="ＭＳ Ｐゴシック"/>
        <family val="3"/>
      </rPr>
      <t>●</t>
    </r>
    <r>
      <rPr>
        <sz val="8"/>
        <rFont val="Century"/>
        <family val="1"/>
      </rPr>
      <t xml:space="preserve">select from a drop-down list
</t>
    </r>
    <r>
      <rPr>
        <sz val="8"/>
        <rFont val="ＭＳ Ｐゴシック"/>
        <family val="3"/>
      </rPr>
      <t>●</t>
    </r>
    <r>
      <rPr>
        <sz val="8"/>
        <rFont val="Century"/>
        <family val="1"/>
      </rPr>
      <t xml:space="preserve">input only the value </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</si>
</sst>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
    <numFmt numFmtId="181" formatCode="0.0%"/>
    <numFmt numFmtId="182" formatCode="0_);[Red]\(0\)"/>
    <numFmt numFmtId="183" formatCode="0.0000000"/>
    <numFmt numFmtId="184" formatCode="0.000000"/>
    <numFmt numFmtId="185" formatCode="0.00000"/>
    <numFmt numFmtId="186" formatCode="0.0000"/>
    <numFmt numFmtId="187" formatCode="0.000"/>
    <numFmt numFmtId="188" formatCode="0.0"/>
    <numFmt numFmtId="189" formatCode="0.00000000"/>
    <numFmt numFmtId="190" formatCode="0.000000000"/>
    <numFmt numFmtId="191" formatCode="0.0000000000"/>
    <numFmt numFmtId="192" formatCode="0.00000000000"/>
    <numFmt numFmtId="193" formatCode="0.000000000000"/>
    <numFmt numFmtId="194" formatCode="0.0000000000000"/>
    <numFmt numFmtId="195" formatCode="0.00000000000000"/>
    <numFmt numFmtId="196" formatCode="0.000000000000000"/>
    <numFmt numFmtId="197" formatCode="#,###"/>
  </numFmts>
  <fonts count="132">
    <font>
      <sz val="11"/>
      <color theme="1"/>
      <name val="Calibri"/>
      <family val="3"/>
    </font>
    <font>
      <sz val="11"/>
      <color indexed="8"/>
      <name val="ＭＳ Ｐゴシック"/>
      <family val="3"/>
    </font>
    <font>
      <sz val="6"/>
      <name val="ＭＳ Ｐゴシック"/>
      <family val="3"/>
    </font>
    <font>
      <sz val="9"/>
      <color indexed="8"/>
      <name val="ＭＳ Ｐ明朝"/>
      <family val="1"/>
    </font>
    <font>
      <sz val="11"/>
      <name val="Century"/>
      <family val="1"/>
    </font>
    <font>
      <sz val="9"/>
      <name val="Century"/>
      <family val="1"/>
    </font>
    <font>
      <sz val="9"/>
      <color indexed="8"/>
      <name val="Century"/>
      <family val="1"/>
    </font>
    <font>
      <sz val="8"/>
      <name val="ＭＳ 明朝"/>
      <family val="1"/>
    </font>
    <font>
      <b/>
      <sz val="8"/>
      <color indexed="10"/>
      <name val="Century"/>
      <family val="1"/>
    </font>
    <font>
      <sz val="8"/>
      <name val="ＭＳ Ｐゴシック"/>
      <family val="3"/>
    </font>
    <font>
      <sz val="10.5"/>
      <name val="ＭＳ 明朝"/>
      <family val="1"/>
    </font>
    <font>
      <sz val="9"/>
      <name val="ＭＳ 明朝"/>
      <family val="1"/>
    </font>
    <font>
      <u val="single"/>
      <sz val="10"/>
      <color indexed="8"/>
      <name val="Century"/>
      <family val="1"/>
    </font>
    <font>
      <sz val="8"/>
      <color indexed="8"/>
      <name val="ＭＳ Ｐ明朝"/>
      <family val="1"/>
    </font>
    <font>
      <sz val="8"/>
      <color indexed="8"/>
      <name val="Century"/>
      <family val="1"/>
    </font>
    <font>
      <sz val="6"/>
      <color indexed="8"/>
      <name val="Century"/>
      <family val="1"/>
    </font>
    <font>
      <b/>
      <sz val="9"/>
      <color indexed="8"/>
      <name val="Century"/>
      <family val="1"/>
    </font>
    <font>
      <b/>
      <sz val="9"/>
      <color indexed="8"/>
      <name val="ＭＳ Ｐゴシック"/>
      <family val="3"/>
    </font>
    <font>
      <u val="single"/>
      <sz val="14"/>
      <color indexed="8"/>
      <name val="Century"/>
      <family val="1"/>
    </font>
    <font>
      <sz val="8"/>
      <name val="Century"/>
      <family val="1"/>
    </font>
    <font>
      <sz val="8"/>
      <color indexed="8"/>
      <name val="Arial"/>
      <family val="2"/>
    </font>
    <font>
      <sz val="8"/>
      <name val="Arial"/>
      <family val="2"/>
    </font>
    <font>
      <b/>
      <sz val="8"/>
      <color indexed="10"/>
      <name val="Arial"/>
      <family val="2"/>
    </font>
    <font>
      <b/>
      <sz val="6"/>
      <color indexed="10"/>
      <name val="Century"/>
      <family val="1"/>
    </font>
    <font>
      <sz val="9"/>
      <color indexed="8"/>
      <name val="Arial"/>
      <family val="2"/>
    </font>
    <font>
      <sz val="8"/>
      <name val="Segoe UI Symbol"/>
      <family val="2"/>
    </font>
    <font>
      <b/>
      <sz val="7"/>
      <color indexed="10"/>
      <name val="Century"/>
      <family val="1"/>
    </font>
    <font>
      <b/>
      <sz val="9"/>
      <name val="Century"/>
      <family val="1"/>
    </font>
    <font>
      <b/>
      <sz val="9"/>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8"/>
      <color indexed="8"/>
      <name val="ＭＳ Ｐゴシック"/>
      <family val="3"/>
    </font>
    <font>
      <sz val="10.5"/>
      <color indexed="8"/>
      <name val="ＭＳ 明朝"/>
      <family val="1"/>
    </font>
    <font>
      <sz val="9"/>
      <color indexed="8"/>
      <name val="ＭＳ 明朝"/>
      <family val="1"/>
    </font>
    <font>
      <sz val="10.5"/>
      <color indexed="49"/>
      <name val="ＭＳ 明朝"/>
      <family val="1"/>
    </font>
    <font>
      <sz val="9"/>
      <color indexed="8"/>
      <name val="ＭＳ Ｐゴシック"/>
      <family val="3"/>
    </font>
    <font>
      <sz val="11"/>
      <color indexed="8"/>
      <name val="Century"/>
      <family val="1"/>
    </font>
    <font>
      <sz val="11"/>
      <color indexed="10"/>
      <name val="Century"/>
      <family val="1"/>
    </font>
    <font>
      <b/>
      <sz val="9"/>
      <color indexed="10"/>
      <name val="Century"/>
      <family val="1"/>
    </font>
    <font>
      <sz val="9"/>
      <color indexed="10"/>
      <name val="Century"/>
      <family val="1"/>
    </font>
    <font>
      <sz val="11"/>
      <color indexed="49"/>
      <name val="Century"/>
      <family val="1"/>
    </font>
    <font>
      <b/>
      <sz val="11"/>
      <color indexed="10"/>
      <name val="Century"/>
      <family val="1"/>
    </font>
    <font>
      <b/>
      <sz val="11"/>
      <color indexed="10"/>
      <name val="ＭＳ Ｐゴシック"/>
      <family val="3"/>
    </font>
    <font>
      <b/>
      <sz val="11"/>
      <color indexed="8"/>
      <name val="ＭＳ 明朝"/>
      <family val="1"/>
    </font>
    <font>
      <b/>
      <sz val="10.5"/>
      <color indexed="8"/>
      <name val="ＭＳ 明朝"/>
      <family val="1"/>
    </font>
    <font>
      <b/>
      <sz val="9"/>
      <color indexed="8"/>
      <name val="ＭＳ 明朝"/>
      <family val="1"/>
    </font>
    <font>
      <b/>
      <sz val="11"/>
      <color indexed="8"/>
      <name val="Century"/>
      <family val="1"/>
    </font>
    <font>
      <sz val="11"/>
      <name val="ＭＳ Ｐゴシック"/>
      <family val="3"/>
    </font>
    <font>
      <b/>
      <sz val="11"/>
      <color indexed="10"/>
      <name val="ＭＳ 明朝"/>
      <family val="1"/>
    </font>
    <font>
      <b/>
      <sz val="10.5"/>
      <color indexed="10"/>
      <name val="ＭＳ 明朝"/>
      <family val="1"/>
    </font>
    <font>
      <b/>
      <sz val="9"/>
      <color indexed="10"/>
      <name val="ＭＳ 明朝"/>
      <family val="1"/>
    </font>
    <font>
      <sz val="9"/>
      <color indexed="8"/>
      <name val="HG丸ｺﾞｼｯｸM-PRO"/>
      <family val="3"/>
    </font>
    <font>
      <sz val="10.5"/>
      <color indexed="8"/>
      <name val="Century"/>
      <family val="1"/>
    </font>
    <font>
      <b/>
      <sz val="10.5"/>
      <color indexed="10"/>
      <name val="Century"/>
      <family val="1"/>
    </font>
    <font>
      <sz val="10.5"/>
      <color indexed="49"/>
      <name val="Century"/>
      <family val="1"/>
    </font>
    <font>
      <sz val="10.5"/>
      <color indexed="8"/>
      <name val="Arial"/>
      <family val="2"/>
    </font>
    <font>
      <sz val="11"/>
      <color indexed="8"/>
      <name val="Arial"/>
      <family val="2"/>
    </font>
    <font>
      <sz val="10"/>
      <color indexed="8"/>
      <name val="Century"/>
      <family val="1"/>
    </font>
    <font>
      <sz val="8"/>
      <color indexed="8"/>
      <name val="ＭＳ 明朝"/>
      <family val="1"/>
    </font>
    <font>
      <sz val="8"/>
      <color indexed="10"/>
      <name val="Century"/>
      <family val="1"/>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8"/>
      <color theme="1"/>
      <name val="Calibri"/>
      <family val="3"/>
    </font>
    <font>
      <sz val="10.5"/>
      <color theme="1"/>
      <name val="ＭＳ 明朝"/>
      <family val="1"/>
    </font>
    <font>
      <sz val="9"/>
      <color theme="1"/>
      <name val="ＭＳ 明朝"/>
      <family val="1"/>
    </font>
    <font>
      <sz val="10.5"/>
      <color theme="4" tint="-0.24997000396251678"/>
      <name val="ＭＳ 明朝"/>
      <family val="1"/>
    </font>
    <font>
      <sz val="9"/>
      <color theme="1"/>
      <name val="Calibri"/>
      <family val="3"/>
    </font>
    <font>
      <sz val="9"/>
      <color theme="1"/>
      <name val="Century"/>
      <family val="1"/>
    </font>
    <font>
      <sz val="11"/>
      <color theme="1"/>
      <name val="Century"/>
      <family val="1"/>
    </font>
    <font>
      <sz val="11"/>
      <color rgb="FFFF0000"/>
      <name val="Century"/>
      <family val="1"/>
    </font>
    <font>
      <b/>
      <sz val="9"/>
      <color rgb="FFFF0000"/>
      <name val="Century"/>
      <family val="1"/>
    </font>
    <font>
      <sz val="9"/>
      <color rgb="FFFF0000"/>
      <name val="Century"/>
      <family val="1"/>
    </font>
    <font>
      <sz val="11"/>
      <color theme="4" tint="-0.24997000396251678"/>
      <name val="Century"/>
      <family val="1"/>
    </font>
    <font>
      <b/>
      <sz val="11"/>
      <color rgb="FFFF0000"/>
      <name val="Century"/>
      <family val="1"/>
    </font>
    <font>
      <b/>
      <sz val="11"/>
      <color rgb="FFFF0000"/>
      <name val="Calibri"/>
      <family val="3"/>
    </font>
    <font>
      <b/>
      <sz val="11"/>
      <color theme="1"/>
      <name val="ＭＳ 明朝"/>
      <family val="1"/>
    </font>
    <font>
      <b/>
      <sz val="10.5"/>
      <color theme="1"/>
      <name val="ＭＳ 明朝"/>
      <family val="1"/>
    </font>
    <font>
      <b/>
      <sz val="9"/>
      <color theme="1"/>
      <name val="ＭＳ 明朝"/>
      <family val="1"/>
    </font>
    <font>
      <b/>
      <sz val="11"/>
      <color theme="1"/>
      <name val="Century"/>
      <family val="1"/>
    </font>
    <font>
      <sz val="11"/>
      <name val="Calibri"/>
      <family val="3"/>
    </font>
    <font>
      <b/>
      <sz val="11"/>
      <color rgb="FFFF0000"/>
      <name val="ＭＳ 明朝"/>
      <family val="1"/>
    </font>
    <font>
      <b/>
      <sz val="10.5"/>
      <color rgb="FFFF0000"/>
      <name val="ＭＳ 明朝"/>
      <family val="1"/>
    </font>
    <font>
      <b/>
      <sz val="9"/>
      <color rgb="FFFF0000"/>
      <name val="ＭＳ 明朝"/>
      <family val="1"/>
    </font>
    <font>
      <sz val="9"/>
      <color theme="1"/>
      <name val="ＭＳ Ｐ明朝"/>
      <family val="1"/>
    </font>
    <font>
      <sz val="9"/>
      <color theme="1"/>
      <name val="HG丸ｺﾞｼｯｸM-PRO"/>
      <family val="3"/>
    </font>
    <font>
      <sz val="9"/>
      <color theme="1"/>
      <name val="Arial"/>
      <family val="2"/>
    </font>
    <font>
      <b/>
      <sz val="9"/>
      <color theme="1"/>
      <name val="Century"/>
      <family val="1"/>
    </font>
    <font>
      <sz val="10.5"/>
      <color theme="1"/>
      <name val="Century"/>
      <family val="1"/>
    </font>
    <font>
      <b/>
      <sz val="10.5"/>
      <color rgb="FFFF0000"/>
      <name val="Century"/>
      <family val="1"/>
    </font>
    <font>
      <sz val="8"/>
      <color theme="1"/>
      <name val="Century"/>
      <family val="1"/>
    </font>
    <font>
      <sz val="10.5"/>
      <color theme="4" tint="-0.24997000396251678"/>
      <name val="Century"/>
      <family val="1"/>
    </font>
    <font>
      <sz val="8"/>
      <color theme="1"/>
      <name val="Arial"/>
      <family val="2"/>
    </font>
    <font>
      <b/>
      <sz val="8"/>
      <color rgb="FFFF0000"/>
      <name val="Arial"/>
      <family val="2"/>
    </font>
    <font>
      <sz val="10.5"/>
      <color theme="1"/>
      <name val="Arial"/>
      <family val="2"/>
    </font>
    <font>
      <sz val="11"/>
      <color theme="1"/>
      <name val="Arial"/>
      <family val="2"/>
    </font>
    <font>
      <b/>
      <sz val="6"/>
      <color rgb="FFFF0000"/>
      <name val="Century"/>
      <family val="1"/>
    </font>
    <font>
      <b/>
      <sz val="8"/>
      <color rgb="FFFF0000"/>
      <name val="Century"/>
      <family val="1"/>
    </font>
    <font>
      <sz val="8"/>
      <color rgb="FFFF0000"/>
      <name val="Century"/>
      <family val="1"/>
    </font>
    <font>
      <sz val="10"/>
      <color theme="1"/>
      <name val="Century"/>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dotted"/>
    </border>
    <border>
      <left style="thin"/>
      <right style="thin"/>
      <top style="medium"/>
      <bottom style="dashed"/>
    </border>
    <border>
      <left style="thin"/>
      <right style="thin"/>
      <top style="medium"/>
      <bottom>
        <color indexed="63"/>
      </bottom>
    </border>
    <border>
      <left style="thin"/>
      <right style="thin"/>
      <top style="dotted"/>
      <bottom style="dotted"/>
    </border>
    <border>
      <left style="thin"/>
      <right style="thin"/>
      <top>
        <color indexed="63"/>
      </top>
      <bottom>
        <color indexed="63"/>
      </bottom>
    </border>
    <border>
      <left style="thin"/>
      <right style="thin"/>
      <top style="dotted"/>
      <bottom>
        <color indexed="63"/>
      </bottom>
    </border>
    <border>
      <left style="thin"/>
      <right style="thin"/>
      <top style="dashed"/>
      <bottom style="dashed"/>
    </border>
    <border>
      <left style="thin"/>
      <right style="thin"/>
      <top style="dotted"/>
      <bottom style="medium"/>
    </border>
    <border>
      <left style="thin"/>
      <right style="thin"/>
      <top style="dashed"/>
      <bottom style="medium"/>
    </border>
    <border>
      <left style="thin"/>
      <right style="thin"/>
      <top>
        <color indexed="63"/>
      </top>
      <bottom style="mediu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right style="thin"/>
      <top>
        <color indexed="63"/>
      </top>
      <bottom style="thin"/>
    </border>
    <border>
      <left style="thin"/>
      <right style="thin"/>
      <top style="medium"/>
      <bottom style="hair"/>
    </border>
    <border>
      <left style="thin"/>
      <right style="thin"/>
      <top style="hair"/>
      <bottom style="hair"/>
    </border>
    <border>
      <left style="thin"/>
      <right style="thin"/>
      <top style="hair"/>
      <bottom style="medium"/>
    </border>
    <border>
      <left style="thin"/>
      <right style="thin"/>
      <top style="hair"/>
      <bottom style="thin"/>
    </border>
    <border>
      <left style="thin"/>
      <right style="thin"/>
      <top>
        <color indexed="63"/>
      </top>
      <bottom style="dotted"/>
    </border>
    <border>
      <left style="thin"/>
      <right style="thin"/>
      <top style="thin"/>
      <bottom style="thin"/>
    </border>
    <border>
      <left style="thin"/>
      <right style="thin"/>
      <top style="hair"/>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color indexed="63"/>
      </top>
      <bottom style="hair"/>
    </border>
    <border>
      <left style="thin"/>
      <right/>
      <top style="thin"/>
      <bottom style="thin"/>
    </border>
    <border>
      <left/>
      <right/>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right/>
      <top/>
      <bottom style="thin"/>
    </border>
    <border>
      <left>
        <color indexed="63"/>
      </left>
      <right style="thin"/>
      <top style="thin"/>
      <bottom>
        <color indexed="63"/>
      </bottom>
    </border>
    <border>
      <left>
        <color indexed="63"/>
      </left>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color indexed="63"/>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color indexed="63"/>
      </right>
      <top style="medium"/>
      <bottom style="dotted"/>
    </border>
    <border>
      <left>
        <color indexed="63"/>
      </left>
      <right style="medium"/>
      <top style="medium"/>
      <bottom style="dotted"/>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thin"/>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27" borderId="0" applyNumberFormat="0" applyBorder="0" applyAlignment="0" applyProtection="0"/>
    <xf numFmtId="9" fontId="0" fillId="0" borderId="0" applyFont="0" applyFill="0" applyBorder="0" applyAlignment="0" applyProtection="0"/>
    <xf numFmtId="0" fontId="80" fillId="0" borderId="0" applyNumberFormat="0" applyFill="0" applyBorder="0" applyAlignment="0" applyProtection="0"/>
    <xf numFmtId="0" fontId="0" fillId="28" borderId="2" applyNumberFormat="0" applyFont="0" applyAlignment="0" applyProtection="0"/>
    <xf numFmtId="0" fontId="81" fillId="0" borderId="3" applyNumberFormat="0" applyFill="0" applyAlignment="0" applyProtection="0"/>
    <xf numFmtId="0" fontId="82" fillId="29" borderId="0" applyNumberFormat="0" applyBorder="0" applyAlignment="0" applyProtection="0"/>
    <xf numFmtId="0" fontId="83" fillId="30" borderId="4"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0" borderId="9"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31" borderId="4" applyNumberFormat="0" applyAlignment="0" applyProtection="0"/>
    <xf numFmtId="0" fontId="92" fillId="0" borderId="0" applyNumberFormat="0" applyFill="0" applyBorder="0" applyAlignment="0" applyProtection="0"/>
    <xf numFmtId="0" fontId="93" fillId="32" borderId="0" applyNumberFormat="0" applyBorder="0" applyAlignment="0" applyProtection="0"/>
  </cellStyleXfs>
  <cellXfs count="286">
    <xf numFmtId="0" fontId="0" fillId="0" borderId="0" xfId="0" applyFont="1" applyAlignment="1">
      <alignment vertical="center"/>
    </xf>
    <xf numFmtId="0" fontId="94" fillId="0" borderId="0" xfId="0" applyFont="1" applyAlignment="1">
      <alignment vertical="center"/>
    </xf>
    <xf numFmtId="0" fontId="0" fillId="2" borderId="0" xfId="0" applyFill="1" applyAlignment="1">
      <alignment vertical="center"/>
    </xf>
    <xf numFmtId="0" fontId="0" fillId="33" borderId="0" xfId="0" applyFill="1" applyAlignment="1">
      <alignment vertical="center"/>
    </xf>
    <xf numFmtId="0" fontId="95" fillId="0" borderId="0" xfId="0" applyFont="1" applyBorder="1" applyAlignment="1">
      <alignment horizontal="justify" vertical="center"/>
    </xf>
    <xf numFmtId="0" fontId="96" fillId="0" borderId="0" xfId="0" applyFont="1" applyBorder="1" applyAlignment="1">
      <alignment vertical="center" wrapText="1"/>
    </xf>
    <xf numFmtId="0" fontId="97" fillId="33" borderId="0" xfId="0" applyFont="1" applyFill="1" applyAlignment="1">
      <alignment horizontal="left" vertical="center"/>
    </xf>
    <xf numFmtId="0" fontId="98" fillId="0" borderId="0" xfId="0" applyFont="1" applyAlignment="1">
      <alignment vertical="center"/>
    </xf>
    <xf numFmtId="0" fontId="0" fillId="33" borderId="0" xfId="0" applyFill="1" applyAlignment="1">
      <alignment vertical="center"/>
    </xf>
    <xf numFmtId="0" fontId="99" fillId="2" borderId="10" xfId="0" applyFont="1" applyFill="1" applyBorder="1" applyAlignment="1">
      <alignment horizontal="left" vertical="center" wrapText="1"/>
    </xf>
    <xf numFmtId="0" fontId="99" fillId="2" borderId="11" xfId="0" applyFont="1" applyFill="1" applyBorder="1" applyAlignment="1">
      <alignment horizontal="left" vertical="center" wrapText="1"/>
    </xf>
    <xf numFmtId="0" fontId="100" fillId="2" borderId="12" xfId="0" applyFont="1" applyFill="1" applyBorder="1" applyAlignment="1">
      <alignment horizontal="left" vertical="center" wrapText="1"/>
    </xf>
    <xf numFmtId="0" fontId="99" fillId="2" borderId="13" xfId="0" applyFont="1" applyFill="1" applyBorder="1" applyAlignment="1">
      <alignment horizontal="left" vertical="center" wrapText="1"/>
    </xf>
    <xf numFmtId="0" fontId="99" fillId="33" borderId="13" xfId="0" applyFont="1" applyFill="1" applyBorder="1" applyAlignment="1">
      <alignment horizontal="left" vertical="center" wrapText="1"/>
    </xf>
    <xf numFmtId="0" fontId="4" fillId="2" borderId="14" xfId="0" applyFont="1" applyFill="1" applyBorder="1" applyAlignment="1">
      <alignment horizontal="center" vertical="center"/>
    </xf>
    <xf numFmtId="0" fontId="4" fillId="2" borderId="14" xfId="0" applyFont="1" applyFill="1" applyBorder="1" applyAlignment="1">
      <alignment horizontal="center" vertical="center" wrapText="1"/>
    </xf>
    <xf numFmtId="0" fontId="99" fillId="2" borderId="13" xfId="42" applyNumberFormat="1" applyFont="1" applyFill="1" applyBorder="1" applyAlignment="1">
      <alignment horizontal="left" vertical="center" wrapText="1"/>
    </xf>
    <xf numFmtId="0" fontId="101" fillId="2" borderId="14" xfId="0" applyFont="1" applyFill="1" applyBorder="1" applyAlignment="1">
      <alignment horizontal="left" vertical="center" wrapText="1"/>
    </xf>
    <xf numFmtId="0" fontId="96" fillId="2" borderId="13" xfId="0" applyFont="1" applyFill="1" applyBorder="1" applyAlignment="1">
      <alignment horizontal="left" vertical="center" wrapText="1"/>
    </xf>
    <xf numFmtId="0" fontId="99" fillId="2" borderId="15" xfId="0" applyFont="1" applyFill="1" applyBorder="1" applyAlignment="1">
      <alignment horizontal="left" vertical="center" wrapText="1"/>
    </xf>
    <xf numFmtId="0" fontId="101" fillId="2" borderId="14" xfId="0" applyFont="1" applyFill="1" applyBorder="1" applyAlignment="1">
      <alignment horizontal="right" vertical="center" wrapText="1"/>
    </xf>
    <xf numFmtId="0" fontId="100" fillId="33" borderId="12" xfId="0" applyFont="1" applyFill="1" applyBorder="1" applyAlignment="1">
      <alignment horizontal="left" vertical="center" wrapText="1"/>
    </xf>
    <xf numFmtId="0" fontId="4" fillId="33" borderId="14" xfId="0" applyFont="1" applyFill="1" applyBorder="1" applyAlignment="1">
      <alignment horizontal="center" vertical="center"/>
    </xf>
    <xf numFmtId="0" fontId="4" fillId="33" borderId="14" xfId="0" applyFont="1" applyFill="1" applyBorder="1" applyAlignment="1">
      <alignment horizontal="center" vertical="center" wrapText="1"/>
    </xf>
    <xf numFmtId="0" fontId="101" fillId="33" borderId="14" xfId="0" applyFont="1" applyFill="1" applyBorder="1" applyAlignment="1">
      <alignment horizontal="left" vertical="center" wrapText="1"/>
    </xf>
    <xf numFmtId="0" fontId="101" fillId="33" borderId="14" xfId="0" applyFont="1" applyFill="1" applyBorder="1" applyAlignment="1">
      <alignment horizontal="right" vertical="center" wrapText="1"/>
    </xf>
    <xf numFmtId="0" fontId="101" fillId="33" borderId="14" xfId="0" applyFont="1" applyFill="1" applyBorder="1" applyAlignment="1">
      <alignment horizontal="right" vertical="center"/>
    </xf>
    <xf numFmtId="0" fontId="99" fillId="2" borderId="16" xfId="0" applyFont="1" applyFill="1" applyBorder="1" applyAlignment="1">
      <alignment horizontal="left" vertical="center"/>
    </xf>
    <xf numFmtId="0" fontId="99" fillId="2" borderId="16" xfId="0" applyFont="1" applyFill="1" applyBorder="1" applyAlignment="1">
      <alignment horizontal="left" vertical="center" wrapText="1"/>
    </xf>
    <xf numFmtId="9" fontId="99" fillId="2" borderId="16" xfId="0" applyNumberFormat="1" applyFont="1" applyFill="1" applyBorder="1" applyAlignment="1">
      <alignment horizontal="left" vertical="center" wrapText="1"/>
    </xf>
    <xf numFmtId="9" fontId="99" fillId="2" borderId="13" xfId="0" applyNumberFormat="1" applyFont="1" applyFill="1" applyBorder="1" applyAlignment="1">
      <alignment horizontal="left" vertical="center" wrapText="1"/>
    </xf>
    <xf numFmtId="0" fontId="98" fillId="0" borderId="0" xfId="0" applyFont="1" applyBorder="1" applyAlignment="1">
      <alignment vertical="center"/>
    </xf>
    <xf numFmtId="188" fontId="102" fillId="2" borderId="17" xfId="0" applyNumberFormat="1" applyFont="1" applyFill="1" applyBorder="1" applyAlignment="1">
      <alignment horizontal="left" vertical="center" wrapText="1"/>
    </xf>
    <xf numFmtId="188" fontId="103" fillId="2" borderId="18" xfId="0" applyNumberFormat="1" applyFont="1" applyFill="1" applyBorder="1" applyAlignment="1">
      <alignment horizontal="left" vertical="center"/>
    </xf>
    <xf numFmtId="188" fontId="103" fillId="2" borderId="17" xfId="0" applyNumberFormat="1" applyFont="1" applyFill="1" applyBorder="1" applyAlignment="1">
      <alignment horizontal="left" vertical="center" wrapText="1"/>
    </xf>
    <xf numFmtId="188" fontId="101" fillId="2" borderId="19" xfId="0" applyNumberFormat="1" applyFont="1" applyFill="1" applyBorder="1" applyAlignment="1">
      <alignment horizontal="left" vertical="center"/>
    </xf>
    <xf numFmtId="188" fontId="0" fillId="33" borderId="0" xfId="0" applyNumberFormat="1" applyFill="1" applyAlignment="1">
      <alignment vertical="center"/>
    </xf>
    <xf numFmtId="188" fontId="104" fillId="33" borderId="19" xfId="0" applyNumberFormat="1" applyFont="1" applyFill="1" applyBorder="1" applyAlignment="1">
      <alignment horizontal="left" vertical="center"/>
    </xf>
    <xf numFmtId="188" fontId="102" fillId="33" borderId="17" xfId="0" applyNumberFormat="1" applyFont="1" applyFill="1" applyBorder="1" applyAlignment="1">
      <alignment horizontal="left" vertical="center" wrapText="1"/>
    </xf>
    <xf numFmtId="188" fontId="105" fillId="33" borderId="19" xfId="0" applyNumberFormat="1" applyFont="1" applyFill="1" applyBorder="1" applyAlignment="1">
      <alignment horizontal="left" vertical="center"/>
    </xf>
    <xf numFmtId="188" fontId="105" fillId="33" borderId="20" xfId="0" applyNumberFormat="1" applyFont="1" applyFill="1" applyBorder="1" applyAlignment="1">
      <alignment horizontal="left" vertical="top" wrapText="1"/>
    </xf>
    <xf numFmtId="188" fontId="106" fillId="33" borderId="0" xfId="0" applyNumberFormat="1" applyFont="1" applyFill="1" applyAlignment="1">
      <alignment vertical="center"/>
    </xf>
    <xf numFmtId="0" fontId="105" fillId="33" borderId="21" xfId="0" applyFont="1" applyFill="1" applyBorder="1" applyAlignment="1">
      <alignment horizontal="left" vertical="top" wrapText="1"/>
    </xf>
    <xf numFmtId="197" fontId="105" fillId="33" borderId="22" xfId="42" applyNumberFormat="1" applyFont="1" applyFill="1" applyBorder="1" applyAlignment="1">
      <alignment horizontal="center" vertical="center"/>
    </xf>
    <xf numFmtId="0" fontId="105" fillId="33" borderId="22" xfId="0" applyFont="1" applyFill="1" applyBorder="1" applyAlignment="1">
      <alignment horizontal="center" vertical="top" wrapText="1"/>
    </xf>
    <xf numFmtId="0" fontId="105" fillId="33" borderId="22" xfId="0" applyFont="1" applyFill="1" applyBorder="1" applyAlignment="1">
      <alignment horizontal="left" vertical="top" wrapText="1"/>
    </xf>
    <xf numFmtId="0" fontId="105" fillId="33" borderId="22" xfId="0" applyFont="1" applyFill="1" applyBorder="1" applyAlignment="1">
      <alignment horizontal="right" vertical="top" wrapText="1"/>
    </xf>
    <xf numFmtId="0" fontId="105" fillId="33" borderId="22" xfId="0" applyFont="1" applyFill="1" applyBorder="1" applyAlignment="1">
      <alignment horizontal="right" vertical="top"/>
    </xf>
    <xf numFmtId="0" fontId="105" fillId="2" borderId="21" xfId="0" applyFont="1" applyFill="1" applyBorder="1" applyAlignment="1">
      <alignment horizontal="left" vertical="top" wrapText="1"/>
    </xf>
    <xf numFmtId="197" fontId="105" fillId="2" borderId="22" xfId="42" applyNumberFormat="1" applyFont="1" applyFill="1" applyBorder="1" applyAlignment="1">
      <alignment horizontal="center" vertical="center"/>
    </xf>
    <xf numFmtId="0" fontId="105" fillId="2" borderId="22" xfId="0" applyFont="1" applyFill="1" applyBorder="1" applyAlignment="1">
      <alignment horizontal="center" vertical="top" wrapText="1"/>
    </xf>
    <xf numFmtId="0" fontId="105" fillId="2" borderId="22" xfId="0" applyFont="1" applyFill="1" applyBorder="1" applyAlignment="1">
      <alignment horizontal="left" vertical="top" wrapText="1"/>
    </xf>
    <xf numFmtId="0" fontId="105" fillId="2" borderId="22" xfId="0" applyFont="1" applyFill="1" applyBorder="1" applyAlignment="1">
      <alignment horizontal="right" vertical="top" wrapText="1"/>
    </xf>
    <xf numFmtId="188" fontId="105" fillId="2" borderId="20" xfId="0" applyNumberFormat="1" applyFont="1" applyFill="1" applyBorder="1" applyAlignment="1">
      <alignment horizontal="left" vertical="top" wrapText="1"/>
    </xf>
    <xf numFmtId="0" fontId="107" fillId="0" borderId="0" xfId="0" applyFont="1" applyAlignment="1">
      <alignment vertical="top"/>
    </xf>
    <xf numFmtId="0" fontId="108" fillId="0" borderId="0" xfId="0" applyFont="1" applyBorder="1" applyAlignment="1">
      <alignment horizontal="justify" vertical="top"/>
    </xf>
    <xf numFmtId="0" fontId="109" fillId="0" borderId="0" xfId="0" applyFont="1" applyBorder="1" applyAlignment="1">
      <alignment vertical="top" wrapText="1"/>
    </xf>
    <xf numFmtId="0" fontId="110" fillId="2" borderId="21" xfId="0" applyFont="1" applyFill="1" applyBorder="1" applyAlignment="1">
      <alignment horizontal="left" vertical="top" wrapText="1"/>
    </xf>
    <xf numFmtId="0" fontId="110" fillId="2" borderId="22" xfId="0" applyFont="1" applyFill="1" applyBorder="1" applyAlignment="1">
      <alignment horizontal="left" vertical="top" wrapText="1"/>
    </xf>
    <xf numFmtId="188" fontId="110" fillId="2" borderId="20" xfId="0" applyNumberFormat="1" applyFont="1" applyFill="1" applyBorder="1" applyAlignment="1">
      <alignment horizontal="left" vertical="top" wrapText="1"/>
    </xf>
    <xf numFmtId="0" fontId="105" fillId="2" borderId="22" xfId="0" applyFont="1" applyFill="1" applyBorder="1" applyAlignment="1">
      <alignment horizontal="center" vertical="center" wrapText="1"/>
    </xf>
    <xf numFmtId="0" fontId="105" fillId="33" borderId="22" xfId="0" applyFont="1" applyFill="1" applyBorder="1" applyAlignment="1">
      <alignment horizontal="center" vertical="center" wrapText="1"/>
    </xf>
    <xf numFmtId="0" fontId="111" fillId="0" borderId="0" xfId="0" applyFont="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wrapText="1"/>
    </xf>
    <xf numFmtId="0" fontId="4" fillId="2" borderId="19" xfId="0" applyFont="1" applyFill="1" applyBorder="1" applyAlignment="1">
      <alignment horizontal="center" vertical="top"/>
    </xf>
    <xf numFmtId="0" fontId="112" fillId="0" borderId="0" xfId="0" applyFont="1" applyAlignment="1">
      <alignment horizontal="center" vertical="top"/>
    </xf>
    <xf numFmtId="0" fontId="113" fillId="0" borderId="0" xfId="0" applyFont="1" applyBorder="1" applyAlignment="1">
      <alignment horizontal="center" vertical="top"/>
    </xf>
    <xf numFmtId="0" fontId="114" fillId="0" borderId="0" xfId="0" applyFont="1" applyBorder="1" applyAlignment="1">
      <alignment horizontal="center" vertical="top" wrapText="1"/>
    </xf>
    <xf numFmtId="0" fontId="105" fillId="2" borderId="21" xfId="0" applyFont="1" applyFill="1" applyBorder="1" applyAlignment="1">
      <alignment horizontal="center" vertical="top" wrapText="1"/>
    </xf>
    <xf numFmtId="0" fontId="105" fillId="2" borderId="20" xfId="0" applyFont="1" applyFill="1" applyBorder="1" applyAlignment="1">
      <alignment horizontal="center" vertical="top" wrapText="1"/>
    </xf>
    <xf numFmtId="0" fontId="105" fillId="33" borderId="21" xfId="0" applyFont="1" applyFill="1" applyBorder="1" applyAlignment="1">
      <alignment horizontal="center" vertical="top" wrapText="1"/>
    </xf>
    <xf numFmtId="0" fontId="105" fillId="33" borderId="20" xfId="0" applyFont="1" applyFill="1" applyBorder="1" applyAlignment="1">
      <alignment horizontal="center" vertical="top" wrapText="1"/>
    </xf>
    <xf numFmtId="0" fontId="4" fillId="2" borderId="23" xfId="0" applyFont="1" applyFill="1" applyBorder="1" applyAlignment="1">
      <alignment horizontal="center" vertical="top"/>
    </xf>
    <xf numFmtId="0" fontId="4" fillId="33" borderId="23" xfId="0" applyFont="1" applyFill="1" applyBorder="1" applyAlignment="1">
      <alignment horizontal="center" vertical="top"/>
    </xf>
    <xf numFmtId="0" fontId="4" fillId="33" borderId="19" xfId="0" applyFont="1" applyFill="1" applyBorder="1" applyAlignment="1">
      <alignment horizontal="center" vertical="top"/>
    </xf>
    <xf numFmtId="0" fontId="4" fillId="33" borderId="14" xfId="0" applyFont="1" applyFill="1" applyBorder="1" applyAlignment="1">
      <alignment horizontal="center" vertical="top"/>
    </xf>
    <xf numFmtId="188" fontId="105" fillId="33" borderId="22" xfId="0" applyNumberFormat="1" applyFont="1" applyFill="1" applyBorder="1" applyAlignment="1">
      <alignment horizontal="left" vertical="top" wrapText="1"/>
    </xf>
    <xf numFmtId="188" fontId="105" fillId="2" borderId="22" xfId="0" applyNumberFormat="1" applyFont="1" applyFill="1" applyBorder="1" applyAlignment="1">
      <alignment horizontal="left" vertical="top" wrapText="1"/>
    </xf>
    <xf numFmtId="0" fontId="99" fillId="2" borderId="24" xfId="0" applyFont="1" applyFill="1" applyBorder="1" applyAlignment="1">
      <alignment horizontal="left" vertical="center" wrapText="1"/>
    </xf>
    <xf numFmtId="0" fontId="99" fillId="2" borderId="25" xfId="0" applyFont="1" applyFill="1" applyBorder="1" applyAlignment="1">
      <alignment horizontal="left" vertical="center" wrapText="1"/>
    </xf>
    <xf numFmtId="0" fontId="99" fillId="2" borderId="25" xfId="42" applyNumberFormat="1" applyFont="1" applyFill="1" applyBorder="1" applyAlignment="1">
      <alignment horizontal="left" vertical="center" wrapText="1"/>
    </xf>
    <xf numFmtId="0" fontId="115" fillId="2" borderId="25" xfId="0" applyFont="1" applyFill="1" applyBorder="1" applyAlignment="1">
      <alignment horizontal="left" vertical="center" wrapText="1"/>
    </xf>
    <xf numFmtId="0" fontId="96" fillId="2" borderId="25" xfId="0" applyFont="1" applyFill="1" applyBorder="1" applyAlignment="1">
      <alignment horizontal="left" vertical="center" wrapText="1"/>
    </xf>
    <xf numFmtId="188" fontId="102" fillId="2" borderId="25" xfId="0" applyNumberFormat="1" applyFont="1" applyFill="1" applyBorder="1" applyAlignment="1">
      <alignment horizontal="left" vertical="center" wrapText="1"/>
    </xf>
    <xf numFmtId="0" fontId="5" fillId="2" borderId="25" xfId="0" applyNumberFormat="1" applyFont="1" applyFill="1" applyBorder="1" applyAlignment="1">
      <alignment horizontal="left" vertical="center" wrapText="1"/>
    </xf>
    <xf numFmtId="0" fontId="5" fillId="2" borderId="26" xfId="0" applyNumberFormat="1" applyFont="1" applyFill="1" applyBorder="1" applyAlignment="1">
      <alignment horizontal="left" vertical="center" wrapText="1"/>
    </xf>
    <xf numFmtId="0" fontId="115" fillId="2" borderId="24" xfId="0" applyFont="1" applyFill="1" applyBorder="1" applyAlignment="1">
      <alignment horizontal="left" vertical="center" wrapText="1"/>
    </xf>
    <xf numFmtId="0" fontId="99" fillId="2" borderId="25" xfId="0" applyNumberFormat="1" applyFont="1" applyFill="1" applyBorder="1" applyAlignment="1">
      <alignment horizontal="left" vertical="center" wrapText="1"/>
    </xf>
    <xf numFmtId="188" fontId="5" fillId="2" borderId="26" xfId="0" applyNumberFormat="1" applyFont="1" applyFill="1" applyBorder="1" applyAlignment="1">
      <alignment horizontal="left" vertical="center" wrapText="1"/>
    </xf>
    <xf numFmtId="0" fontId="99" fillId="0" borderId="25" xfId="0" applyFont="1" applyFill="1" applyBorder="1" applyAlignment="1">
      <alignment horizontal="left" vertical="center" wrapText="1"/>
    </xf>
    <xf numFmtId="0" fontId="99" fillId="0" borderId="25" xfId="42" applyNumberFormat="1" applyFont="1" applyFill="1" applyBorder="1" applyAlignment="1">
      <alignment horizontal="left" vertical="center" wrapText="1"/>
    </xf>
    <xf numFmtId="0" fontId="99" fillId="0" borderId="25" xfId="0" applyNumberFormat="1" applyFont="1" applyFill="1" applyBorder="1" applyAlignment="1">
      <alignment horizontal="left" vertical="center" wrapText="1"/>
    </xf>
    <xf numFmtId="0" fontId="115" fillId="0" borderId="25" xfId="0" applyFont="1" applyFill="1" applyBorder="1" applyAlignment="1">
      <alignment horizontal="left" vertical="center" wrapText="1"/>
    </xf>
    <xf numFmtId="0" fontId="96" fillId="0" borderId="25" xfId="0" applyFont="1" applyFill="1" applyBorder="1" applyAlignment="1">
      <alignment horizontal="left" vertical="center" wrapText="1"/>
    </xf>
    <xf numFmtId="188" fontId="102" fillId="33" borderId="27" xfId="0" applyNumberFormat="1" applyFont="1" applyFill="1" applyBorder="1" applyAlignment="1">
      <alignment horizontal="left" vertical="center" wrapText="1"/>
    </xf>
    <xf numFmtId="0" fontId="5" fillId="33" borderId="25" xfId="0" applyNumberFormat="1" applyFont="1" applyFill="1" applyBorder="1" applyAlignment="1">
      <alignment horizontal="left" vertical="center" wrapText="1"/>
    </xf>
    <xf numFmtId="0" fontId="5" fillId="33" borderId="26" xfId="0" applyNumberFormat="1" applyFont="1" applyFill="1" applyBorder="1" applyAlignment="1">
      <alignment horizontal="left" vertical="center" wrapText="1"/>
    </xf>
    <xf numFmtId="188" fontId="5" fillId="33" borderId="26" xfId="0" applyNumberFormat="1" applyFont="1" applyFill="1" applyBorder="1" applyAlignment="1">
      <alignment horizontal="left" vertical="center" wrapText="1"/>
    </xf>
    <xf numFmtId="49" fontId="99" fillId="33" borderId="10" xfId="0" applyNumberFormat="1" applyFont="1" applyFill="1" applyBorder="1" applyAlignment="1">
      <alignment horizontal="left" vertical="center" wrapText="1"/>
    </xf>
    <xf numFmtId="49" fontId="99" fillId="2" borderId="10" xfId="0" applyNumberFormat="1" applyFont="1" applyFill="1" applyBorder="1" applyAlignment="1">
      <alignment horizontal="left" vertical="center" wrapText="1"/>
    </xf>
    <xf numFmtId="49" fontId="99" fillId="33" borderId="28" xfId="0" applyNumberFormat="1" applyFont="1" applyFill="1" applyBorder="1" applyAlignment="1">
      <alignment horizontal="left" vertical="center" wrapText="1"/>
    </xf>
    <xf numFmtId="49" fontId="99" fillId="0" borderId="24" xfId="0" applyNumberFormat="1" applyFont="1" applyFill="1" applyBorder="1" applyAlignment="1">
      <alignment horizontal="left" vertical="center" wrapText="1"/>
    </xf>
    <xf numFmtId="0" fontId="4" fillId="2" borderId="14" xfId="0" applyFont="1" applyFill="1" applyBorder="1" applyAlignment="1">
      <alignment horizontal="center" vertical="top"/>
    </xf>
    <xf numFmtId="49" fontId="99" fillId="33" borderId="24" xfId="0" applyNumberFormat="1" applyFont="1" applyFill="1" applyBorder="1" applyAlignment="1">
      <alignment horizontal="left" vertical="center" wrapText="1"/>
    </xf>
    <xf numFmtId="0" fontId="99" fillId="33" borderId="25" xfId="0" applyFont="1" applyFill="1" applyBorder="1" applyAlignment="1">
      <alignment horizontal="left" vertical="center" wrapText="1"/>
    </xf>
    <xf numFmtId="0" fontId="115" fillId="33" borderId="25" xfId="0" applyFont="1" applyFill="1" applyBorder="1" applyAlignment="1">
      <alignment horizontal="left" vertical="center" wrapText="1"/>
    </xf>
    <xf numFmtId="0" fontId="99" fillId="33" borderId="25" xfId="42" applyNumberFormat="1" applyFont="1" applyFill="1" applyBorder="1" applyAlignment="1">
      <alignment horizontal="left" vertical="center" wrapText="1"/>
    </xf>
    <xf numFmtId="0" fontId="99" fillId="33" borderId="25" xfId="0" applyNumberFormat="1" applyFont="1" applyFill="1" applyBorder="1" applyAlignment="1">
      <alignment horizontal="left" vertical="center" wrapText="1"/>
    </xf>
    <xf numFmtId="0" fontId="96" fillId="33" borderId="25" xfId="0" applyFont="1" applyFill="1" applyBorder="1" applyAlignment="1">
      <alignment horizontal="left" vertical="center" wrapText="1"/>
    </xf>
    <xf numFmtId="197" fontId="5" fillId="33" borderId="26" xfId="0" applyNumberFormat="1" applyFont="1" applyFill="1" applyBorder="1" applyAlignment="1">
      <alignment horizontal="left" vertical="center" wrapText="1"/>
    </xf>
    <xf numFmtId="188" fontId="102" fillId="33" borderId="26" xfId="0" applyNumberFormat="1" applyFont="1" applyFill="1" applyBorder="1" applyAlignment="1">
      <alignment horizontal="left" vertical="center" wrapText="1"/>
    </xf>
    <xf numFmtId="0" fontId="99" fillId="2" borderId="25" xfId="0" applyFont="1" applyFill="1" applyBorder="1" applyAlignment="1">
      <alignment horizontal="left" vertical="center"/>
    </xf>
    <xf numFmtId="0" fontId="116" fillId="2" borderId="25" xfId="0" applyFont="1" applyFill="1" applyBorder="1" applyAlignment="1">
      <alignment horizontal="left" vertical="center" wrapText="1"/>
    </xf>
    <xf numFmtId="9" fontId="99" fillId="2" borderId="25" xfId="0" applyNumberFormat="1" applyFont="1" applyFill="1" applyBorder="1" applyAlignment="1">
      <alignment horizontal="left" vertical="center" wrapText="1"/>
    </xf>
    <xf numFmtId="0" fontId="117" fillId="2" borderId="25" xfId="0" applyFont="1" applyFill="1" applyBorder="1" applyAlignment="1">
      <alignment horizontal="left" vertical="center" wrapText="1"/>
    </xf>
    <xf numFmtId="0" fontId="116" fillId="2" borderId="25" xfId="0" applyFont="1" applyFill="1" applyBorder="1" applyAlignment="1">
      <alignment horizontal="left" vertical="center"/>
    </xf>
    <xf numFmtId="197" fontId="102" fillId="2" borderId="26" xfId="0" applyNumberFormat="1" applyFont="1" applyFill="1" applyBorder="1" applyAlignment="1">
      <alignment horizontal="left" vertical="center" wrapText="1"/>
    </xf>
    <xf numFmtId="0" fontId="116" fillId="2" borderId="26" xfId="0" applyFont="1" applyFill="1" applyBorder="1" applyAlignment="1">
      <alignment horizontal="left" vertical="center"/>
    </xf>
    <xf numFmtId="197" fontId="103" fillId="2" borderId="26" xfId="0" applyNumberFormat="1" applyFont="1" applyFill="1" applyBorder="1" applyAlignment="1">
      <alignment horizontal="left" vertical="center"/>
    </xf>
    <xf numFmtId="197" fontId="103" fillId="2" borderId="26" xfId="0" applyNumberFormat="1" applyFont="1" applyFill="1" applyBorder="1" applyAlignment="1">
      <alignment horizontal="left" vertical="center" wrapText="1"/>
    </xf>
    <xf numFmtId="49" fontId="115" fillId="33" borderId="24" xfId="0" applyNumberFormat="1" applyFont="1" applyFill="1" applyBorder="1" applyAlignment="1">
      <alignment horizontal="left" vertical="center" wrapText="1"/>
    </xf>
    <xf numFmtId="188" fontId="116" fillId="2" borderId="26" xfId="0" applyNumberFormat="1" applyFont="1" applyFill="1" applyBorder="1" applyAlignment="1">
      <alignment horizontal="left" vertical="center"/>
    </xf>
    <xf numFmtId="188" fontId="103" fillId="2" borderId="26" xfId="0" applyNumberFormat="1" applyFont="1" applyFill="1" applyBorder="1" applyAlignment="1">
      <alignment horizontal="left" vertical="center"/>
    </xf>
    <xf numFmtId="188" fontId="103" fillId="2" borderId="26" xfId="0" applyNumberFormat="1" applyFont="1" applyFill="1" applyBorder="1" applyAlignment="1">
      <alignment horizontal="left" vertical="center" wrapText="1"/>
    </xf>
    <xf numFmtId="0" fontId="99" fillId="0" borderId="29" xfId="0" applyFont="1" applyBorder="1" applyAlignment="1">
      <alignment vertical="center"/>
    </xf>
    <xf numFmtId="0" fontId="12" fillId="0" borderId="0" xfId="0" applyFont="1" applyAlignment="1">
      <alignment vertical="center"/>
    </xf>
    <xf numFmtId="0" fontId="99" fillId="0" borderId="0" xfId="0" applyFont="1" applyAlignment="1">
      <alignment/>
    </xf>
    <xf numFmtId="0" fontId="115" fillId="0" borderId="0" xfId="0" applyFont="1" applyBorder="1" applyAlignment="1">
      <alignment vertical="center"/>
    </xf>
    <xf numFmtId="0" fontId="98" fillId="0" borderId="0" xfId="0" applyFont="1" applyBorder="1" applyAlignment="1">
      <alignment vertical="center"/>
    </xf>
    <xf numFmtId="0" fontId="14" fillId="2" borderId="25" xfId="0" applyFont="1" applyFill="1" applyBorder="1" applyAlignment="1">
      <alignment horizontal="left" vertical="center" wrapText="1"/>
    </xf>
    <xf numFmtId="0" fontId="14" fillId="2" borderId="30" xfId="0" applyFont="1" applyFill="1" applyBorder="1" applyAlignment="1">
      <alignment horizontal="left" vertical="center" wrapText="1"/>
    </xf>
    <xf numFmtId="0" fontId="100" fillId="0" borderId="0" xfId="0" applyFont="1" applyAlignment="1">
      <alignment vertical="center"/>
    </xf>
    <xf numFmtId="0" fontId="105" fillId="0" borderId="0" xfId="0" applyFont="1" applyAlignment="1">
      <alignment vertical="top"/>
    </xf>
    <xf numFmtId="0" fontId="16" fillId="0" borderId="0" xfId="0" applyFont="1" applyAlignment="1">
      <alignment horizontal="left" vertical="center"/>
    </xf>
    <xf numFmtId="0" fontId="99" fillId="33" borderId="0" xfId="0" applyFont="1" applyFill="1" applyBorder="1" applyAlignment="1">
      <alignment horizontal="left" vertical="top"/>
    </xf>
    <xf numFmtId="0" fontId="99" fillId="33" borderId="31" xfId="0" applyFont="1" applyFill="1" applyBorder="1" applyAlignment="1">
      <alignment vertical="center"/>
    </xf>
    <xf numFmtId="0" fontId="99" fillId="33" borderId="32" xfId="0" applyFont="1" applyFill="1" applyBorder="1" applyAlignment="1">
      <alignment vertical="center"/>
    </xf>
    <xf numFmtId="0" fontId="99" fillId="33" borderId="0" xfId="0" applyFont="1" applyFill="1" applyBorder="1" applyAlignment="1">
      <alignment vertical="center"/>
    </xf>
    <xf numFmtId="0" fontId="99" fillId="0" borderId="0" xfId="0" applyFont="1" applyBorder="1" applyAlignment="1">
      <alignment horizontal="left" vertical="top"/>
    </xf>
    <xf numFmtId="0" fontId="99" fillId="0" borderId="0" xfId="0" applyFont="1" applyBorder="1" applyAlignment="1">
      <alignment horizontal="left" vertical="top"/>
    </xf>
    <xf numFmtId="0" fontId="118" fillId="0" borderId="0" xfId="0" applyFont="1" applyAlignment="1">
      <alignment vertical="center"/>
    </xf>
    <xf numFmtId="0" fontId="99" fillId="0" borderId="0" xfId="0" applyFont="1" applyAlignment="1">
      <alignment vertical="center"/>
    </xf>
    <xf numFmtId="0" fontId="100" fillId="33" borderId="0" xfId="0" applyFont="1" applyFill="1" applyAlignment="1">
      <alignment vertical="center"/>
    </xf>
    <xf numFmtId="0" fontId="119" fillId="0" borderId="0" xfId="0" applyFont="1" applyBorder="1" applyAlignment="1">
      <alignment horizontal="justify" vertical="center"/>
    </xf>
    <xf numFmtId="0" fontId="120" fillId="0" borderId="0" xfId="0" applyFont="1" applyBorder="1" applyAlignment="1">
      <alignment horizontal="justify" vertical="top"/>
    </xf>
    <xf numFmtId="0" fontId="18" fillId="0" borderId="0" xfId="0" applyFont="1" applyAlignment="1">
      <alignment vertical="center"/>
    </xf>
    <xf numFmtId="0" fontId="121" fillId="0" borderId="0" xfId="0" applyFont="1" applyBorder="1" applyAlignment="1">
      <alignment vertical="top"/>
    </xf>
    <xf numFmtId="0" fontId="121" fillId="0" borderId="0" xfId="0" applyFont="1" applyBorder="1" applyAlignment="1">
      <alignment horizontal="right" vertical="top"/>
    </xf>
    <xf numFmtId="0" fontId="99" fillId="0" borderId="0" xfId="0" applyFont="1" applyBorder="1" applyAlignment="1">
      <alignment vertical="center" wrapText="1"/>
    </xf>
    <xf numFmtId="0" fontId="102" fillId="0" borderId="0" xfId="0" applyFont="1" applyBorder="1" applyAlignment="1">
      <alignment vertical="top" wrapText="1"/>
    </xf>
    <xf numFmtId="0" fontId="121" fillId="0" borderId="0" xfId="0" applyFont="1" applyAlignment="1">
      <alignment vertical="center"/>
    </xf>
    <xf numFmtId="0" fontId="6" fillId="0" borderId="0" xfId="0" applyFont="1" applyAlignment="1">
      <alignment horizontal="left" vertical="center"/>
    </xf>
    <xf numFmtId="0" fontId="121" fillId="0" borderId="0" xfId="0" applyFont="1" applyAlignment="1">
      <alignment horizontal="right" vertical="top"/>
    </xf>
    <xf numFmtId="0" fontId="122" fillId="33" borderId="0" xfId="0" applyFont="1" applyFill="1" applyAlignment="1">
      <alignment horizontal="left" vertical="center"/>
    </xf>
    <xf numFmtId="0" fontId="100" fillId="2" borderId="0" xfId="0" applyFont="1" applyFill="1" applyAlignment="1">
      <alignment vertical="center"/>
    </xf>
    <xf numFmtId="188" fontId="99" fillId="2" borderId="18" xfId="0" applyNumberFormat="1" applyFont="1" applyFill="1" applyBorder="1" applyAlignment="1">
      <alignment horizontal="left" vertical="center"/>
    </xf>
    <xf numFmtId="188" fontId="100" fillId="33" borderId="0" xfId="0" applyNumberFormat="1" applyFont="1" applyFill="1" applyAlignment="1">
      <alignment vertical="center"/>
    </xf>
    <xf numFmtId="0" fontId="14" fillId="33" borderId="24" xfId="0" applyFont="1" applyFill="1" applyBorder="1" applyAlignment="1">
      <alignment horizontal="left" vertical="center" wrapText="1"/>
    </xf>
    <xf numFmtId="0" fontId="14" fillId="33" borderId="25" xfId="0" applyFont="1" applyFill="1" applyBorder="1" applyAlignment="1">
      <alignment horizontal="left" vertical="center" wrapText="1"/>
    </xf>
    <xf numFmtId="0" fontId="121" fillId="33" borderId="25" xfId="0" applyFont="1" applyFill="1" applyBorder="1" applyAlignment="1">
      <alignment horizontal="left" vertical="center" wrapText="1"/>
    </xf>
    <xf numFmtId="0" fontId="14" fillId="33" borderId="30" xfId="0" applyFont="1" applyFill="1" applyBorder="1" applyAlignment="1">
      <alignment horizontal="left" vertical="center" wrapText="1"/>
    </xf>
    <xf numFmtId="188" fontId="105" fillId="33" borderId="0" xfId="0" applyNumberFormat="1" applyFont="1" applyFill="1" applyAlignment="1">
      <alignment vertical="center"/>
    </xf>
    <xf numFmtId="0" fontId="100" fillId="33" borderId="0" xfId="0" applyFont="1" applyFill="1" applyAlignment="1">
      <alignment vertical="center"/>
    </xf>
    <xf numFmtId="0" fontId="123" fillId="5" borderId="33" xfId="0" applyFont="1" applyFill="1" applyBorder="1" applyAlignment="1">
      <alignment horizontal="center" vertical="center" wrapText="1"/>
    </xf>
    <xf numFmtId="0" fontId="123" fillId="5" borderId="34" xfId="0" applyFont="1" applyFill="1" applyBorder="1" applyAlignment="1">
      <alignment horizontal="center" vertical="center" wrapText="1"/>
    </xf>
    <xf numFmtId="0" fontId="117" fillId="5" borderId="33" xfId="0" applyFont="1" applyFill="1" applyBorder="1" applyAlignment="1">
      <alignment horizontal="center" vertical="center" wrapText="1"/>
    </xf>
    <xf numFmtId="0" fontId="21" fillId="5" borderId="33" xfId="0" applyFont="1" applyFill="1" applyBorder="1" applyAlignment="1">
      <alignment horizontal="left" vertical="center" wrapText="1"/>
    </xf>
    <xf numFmtId="0" fontId="124" fillId="5" borderId="35" xfId="0" applyFont="1" applyFill="1" applyBorder="1" applyAlignment="1">
      <alignment horizontal="left" vertical="center" wrapText="1"/>
    </xf>
    <xf numFmtId="0" fontId="125" fillId="33" borderId="0" xfId="0" applyFont="1" applyFill="1" applyAlignment="1">
      <alignment horizontal="left" vertical="center"/>
    </xf>
    <xf numFmtId="0" fontId="126" fillId="33" borderId="0" xfId="0" applyFont="1" applyFill="1" applyAlignment="1">
      <alignment vertical="center"/>
    </xf>
    <xf numFmtId="0" fontId="126" fillId="0" borderId="0" xfId="0" applyFont="1" applyAlignment="1">
      <alignment vertical="center"/>
    </xf>
    <xf numFmtId="188" fontId="127" fillId="33" borderId="26" xfId="0" applyNumberFormat="1" applyFont="1" applyFill="1" applyBorder="1" applyAlignment="1">
      <alignment horizontal="left" vertical="center" wrapText="1"/>
    </xf>
    <xf numFmtId="0" fontId="99" fillId="0" borderId="13" xfId="0" applyFont="1" applyFill="1" applyBorder="1" applyAlignment="1">
      <alignment horizontal="left" vertical="center" wrapText="1"/>
    </xf>
    <xf numFmtId="9" fontId="99" fillId="0" borderId="16" xfId="0" applyNumberFormat="1" applyFont="1" applyFill="1" applyBorder="1" applyAlignment="1">
      <alignment horizontal="left" vertical="center" wrapText="1"/>
    </xf>
    <xf numFmtId="0" fontId="99" fillId="0" borderId="16" xfId="0" applyFont="1" applyFill="1" applyBorder="1" applyAlignment="1">
      <alignment horizontal="left" vertical="center" wrapText="1"/>
    </xf>
    <xf numFmtId="0" fontId="99" fillId="0" borderId="16" xfId="0" applyFont="1" applyFill="1" applyBorder="1" applyAlignment="1">
      <alignment horizontal="left" vertical="center"/>
    </xf>
    <xf numFmtId="0" fontId="14" fillId="2" borderId="24" xfId="0" applyFont="1" applyFill="1" applyBorder="1" applyAlignment="1">
      <alignment horizontal="left" vertical="center" wrapText="1"/>
    </xf>
    <xf numFmtId="0" fontId="19" fillId="2" borderId="25" xfId="0" applyFont="1" applyFill="1" applyBorder="1" applyAlignment="1">
      <alignment horizontal="left" vertical="center" wrapText="1"/>
    </xf>
    <xf numFmtId="0" fontId="99" fillId="2" borderId="30" xfId="42" applyNumberFormat="1" applyFont="1" applyFill="1" applyBorder="1" applyAlignment="1">
      <alignment horizontal="left" vertical="center" wrapText="1"/>
    </xf>
    <xf numFmtId="0" fontId="99" fillId="2" borderId="30" xfId="0" applyFont="1" applyFill="1" applyBorder="1" applyAlignment="1">
      <alignment horizontal="left" vertical="center" wrapText="1"/>
    </xf>
    <xf numFmtId="0" fontId="96" fillId="2" borderId="36" xfId="0" applyFont="1" applyFill="1" applyBorder="1" applyAlignment="1">
      <alignment horizontal="left" vertical="center" wrapText="1"/>
    </xf>
    <xf numFmtId="0" fontId="14" fillId="33" borderId="24" xfId="0" applyFont="1" applyFill="1" applyBorder="1" applyAlignment="1">
      <alignment horizontal="left" vertical="center" wrapText="1"/>
    </xf>
    <xf numFmtId="0" fontId="14" fillId="33" borderId="25" xfId="0" applyFont="1" applyFill="1" applyBorder="1" applyAlignment="1">
      <alignment horizontal="left" vertical="center" wrapText="1"/>
    </xf>
    <xf numFmtId="0" fontId="14" fillId="33" borderId="30" xfId="0" applyFont="1" applyFill="1" applyBorder="1" applyAlignment="1">
      <alignment horizontal="left" vertical="center" wrapText="1"/>
    </xf>
    <xf numFmtId="0" fontId="4" fillId="0" borderId="23" xfId="0" applyFont="1" applyFill="1" applyBorder="1" applyAlignment="1">
      <alignment horizontal="center" vertical="top"/>
    </xf>
    <xf numFmtId="188" fontId="26" fillId="2" borderId="26" xfId="0" applyNumberFormat="1" applyFont="1" applyFill="1" applyBorder="1" applyAlignment="1">
      <alignment horizontal="left" vertical="center" wrapText="1"/>
    </xf>
    <xf numFmtId="0" fontId="5" fillId="0" borderId="29" xfId="0" applyFont="1" applyBorder="1" applyAlignment="1">
      <alignment vertical="center"/>
    </xf>
    <xf numFmtId="0" fontId="27" fillId="0" borderId="0" xfId="0" applyFont="1" applyAlignment="1">
      <alignment vertical="center"/>
    </xf>
    <xf numFmtId="188" fontId="23" fillId="2" borderId="26" xfId="0" applyNumberFormat="1" applyFont="1" applyFill="1" applyBorder="1" applyAlignment="1">
      <alignment horizontal="left" vertical="center" wrapText="1"/>
    </xf>
    <xf numFmtId="188" fontId="102" fillId="2" borderId="30" xfId="0" applyNumberFormat="1" applyFont="1" applyFill="1" applyBorder="1" applyAlignment="1">
      <alignment horizontal="left" vertical="center" wrapText="1"/>
    </xf>
    <xf numFmtId="0" fontId="5" fillId="2" borderId="36" xfId="0" applyNumberFormat="1" applyFont="1" applyFill="1" applyBorder="1" applyAlignment="1">
      <alignment horizontal="left" vertical="center" wrapText="1"/>
    </xf>
    <xf numFmtId="0" fontId="14" fillId="2" borderId="25" xfId="0" applyFont="1" applyFill="1" applyBorder="1" applyAlignment="1">
      <alignment horizontal="left" vertical="center" wrapText="1"/>
    </xf>
    <xf numFmtId="0" fontId="14" fillId="2" borderId="30" xfId="0" applyFont="1" applyFill="1" applyBorder="1" applyAlignment="1">
      <alignment horizontal="left" vertical="center" wrapText="1"/>
    </xf>
    <xf numFmtId="188" fontId="128" fillId="2" borderId="25" xfId="0" applyNumberFormat="1" applyFont="1" applyFill="1" applyBorder="1" applyAlignment="1">
      <alignment horizontal="left" vertical="center" wrapText="1"/>
    </xf>
    <xf numFmtId="188" fontId="19" fillId="2" borderId="25" xfId="0" applyNumberFormat="1" applyFont="1" applyFill="1" applyBorder="1" applyAlignment="1">
      <alignment horizontal="left" vertical="center" wrapText="1"/>
    </xf>
    <xf numFmtId="188" fontId="19" fillId="2" borderId="26" xfId="0" applyNumberFormat="1"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0" borderId="25" xfId="0" applyFont="1" applyFill="1" applyBorder="1" applyAlignment="1">
      <alignment horizontal="left" vertical="center" wrapText="1"/>
    </xf>
    <xf numFmtId="0" fontId="14" fillId="0" borderId="30" xfId="0" applyFont="1" applyFill="1" applyBorder="1" applyAlignment="1">
      <alignment horizontal="left" vertical="center" wrapText="1"/>
    </xf>
    <xf numFmtId="188" fontId="128" fillId="0" borderId="25" xfId="0" applyNumberFormat="1" applyFont="1" applyFill="1" applyBorder="1" applyAlignment="1">
      <alignment horizontal="left" vertical="center" wrapText="1"/>
    </xf>
    <xf numFmtId="188" fontId="19" fillId="0" borderId="25" xfId="0" applyNumberFormat="1" applyFont="1" applyFill="1" applyBorder="1" applyAlignment="1">
      <alignment horizontal="left" vertical="center" wrapText="1"/>
    </xf>
    <xf numFmtId="188" fontId="19" fillId="0" borderId="26" xfId="0" applyNumberFormat="1" applyFont="1" applyFill="1" applyBorder="1" applyAlignment="1">
      <alignment horizontal="left" vertical="center" wrapText="1"/>
    </xf>
    <xf numFmtId="0" fontId="99" fillId="2" borderId="30" xfId="0" applyFont="1" applyFill="1" applyBorder="1" applyAlignment="1">
      <alignment horizontal="left" vertical="center"/>
    </xf>
    <xf numFmtId="9" fontId="99" fillId="2" borderId="36" xfId="0" applyNumberFormat="1" applyFont="1" applyFill="1" applyBorder="1" applyAlignment="1">
      <alignment horizontal="left" vertical="center" wrapText="1"/>
    </xf>
    <xf numFmtId="0" fontId="99" fillId="33" borderId="30" xfId="0" applyFont="1" applyFill="1" applyBorder="1" applyAlignment="1">
      <alignment horizontal="left" vertical="center" wrapText="1"/>
    </xf>
    <xf numFmtId="0" fontId="99" fillId="33" borderId="36" xfId="42" applyNumberFormat="1" applyFont="1" applyFill="1" applyBorder="1" applyAlignment="1">
      <alignment horizontal="left" vertical="center" wrapText="1"/>
    </xf>
    <xf numFmtId="0" fontId="99" fillId="33" borderId="36" xfId="0" applyFont="1" applyFill="1" applyBorder="1" applyAlignment="1">
      <alignment horizontal="left" vertical="center" wrapText="1"/>
    </xf>
    <xf numFmtId="0" fontId="129" fillId="33" borderId="26" xfId="0" applyFont="1" applyFill="1" applyBorder="1" applyAlignment="1">
      <alignment horizontal="left" vertical="center" wrapText="1"/>
    </xf>
    <xf numFmtId="0" fontId="99" fillId="0" borderId="37" xfId="0" applyFont="1" applyBorder="1" applyAlignment="1">
      <alignment vertical="center"/>
    </xf>
    <xf numFmtId="0" fontId="99" fillId="0" borderId="38" xfId="0" applyFont="1" applyBorder="1" applyAlignment="1">
      <alignment vertical="center"/>
    </xf>
    <xf numFmtId="0" fontId="99" fillId="0" borderId="39" xfId="0" applyFont="1" applyBorder="1" applyAlignment="1">
      <alignment vertical="center"/>
    </xf>
    <xf numFmtId="0" fontId="121" fillId="0" borderId="40" xfId="0" applyFont="1" applyBorder="1" applyAlignment="1">
      <alignment vertical="top"/>
    </xf>
    <xf numFmtId="0" fontId="121" fillId="0" borderId="41" xfId="0" applyFont="1" applyBorder="1" applyAlignment="1">
      <alignment vertical="top"/>
    </xf>
    <xf numFmtId="0" fontId="121" fillId="0" borderId="42" xfId="0" applyFont="1" applyBorder="1" applyAlignment="1">
      <alignment vertical="top"/>
    </xf>
    <xf numFmtId="0" fontId="121" fillId="0" borderId="43" xfId="0" applyFont="1" applyBorder="1" applyAlignment="1">
      <alignment vertical="top"/>
    </xf>
    <xf numFmtId="0" fontId="99" fillId="0" borderId="44" xfId="0" applyFont="1" applyBorder="1" applyAlignment="1">
      <alignment horizontal="center" wrapText="1"/>
    </xf>
    <xf numFmtId="0" fontId="99" fillId="0" borderId="45" xfId="0" applyFont="1" applyBorder="1" applyAlignment="1">
      <alignment horizontal="center" wrapText="1"/>
    </xf>
    <xf numFmtId="0" fontId="130" fillId="0" borderId="0" xfId="0" applyFont="1" applyAlignment="1">
      <alignment horizontal="left" vertical="center" wrapText="1"/>
    </xf>
    <xf numFmtId="0" fontId="6" fillId="2" borderId="46" xfId="0" applyFont="1" applyFill="1" applyBorder="1" applyAlignment="1">
      <alignment horizontal="left" vertical="center" wrapText="1"/>
    </xf>
    <xf numFmtId="0" fontId="99" fillId="2" borderId="47" xfId="0" applyFont="1" applyFill="1" applyBorder="1" applyAlignment="1">
      <alignment horizontal="left" vertical="center" wrapText="1"/>
    </xf>
    <xf numFmtId="0" fontId="99" fillId="2" borderId="48" xfId="0" applyFont="1" applyFill="1" applyBorder="1" applyAlignment="1">
      <alignment horizontal="left" vertical="center" wrapText="1"/>
    </xf>
    <xf numFmtId="0" fontId="19" fillId="33" borderId="12" xfId="0" applyFont="1" applyFill="1" applyBorder="1" applyAlignment="1">
      <alignment horizontal="left" vertical="center" wrapText="1"/>
    </xf>
    <xf numFmtId="0" fontId="19" fillId="33" borderId="14" xfId="0" applyFont="1" applyFill="1" applyBorder="1" applyAlignment="1">
      <alignment horizontal="left" vertical="center" wrapText="1"/>
    </xf>
    <xf numFmtId="0" fontId="19" fillId="33" borderId="19" xfId="0" applyFont="1" applyFill="1" applyBorder="1" applyAlignment="1">
      <alignment horizontal="left" vertical="center" wrapText="1"/>
    </xf>
    <xf numFmtId="0" fontId="99" fillId="33" borderId="46" xfId="0" applyFont="1" applyFill="1" applyBorder="1" applyAlignment="1">
      <alignment horizontal="left" vertical="center" wrapText="1"/>
    </xf>
    <xf numFmtId="0" fontId="99" fillId="33" borderId="47" xfId="0" applyFont="1" applyFill="1" applyBorder="1" applyAlignment="1">
      <alignment horizontal="left" vertical="center" wrapText="1"/>
    </xf>
    <xf numFmtId="0" fontId="99" fillId="33" borderId="48" xfId="0" applyFont="1" applyFill="1" applyBorder="1" applyAlignment="1">
      <alignment horizontal="left" vertical="center" wrapText="1"/>
    </xf>
    <xf numFmtId="0" fontId="121" fillId="0" borderId="49" xfId="0" applyFont="1" applyBorder="1" applyAlignment="1">
      <alignment vertical="center" wrapText="1"/>
    </xf>
    <xf numFmtId="0" fontId="121" fillId="0" borderId="0" xfId="0" applyFont="1" applyAlignment="1">
      <alignment horizontal="left" vertical="center" wrapText="1"/>
    </xf>
    <xf numFmtId="0" fontId="121" fillId="0" borderId="0" xfId="0" applyFont="1" applyAlignment="1">
      <alignment vertical="center"/>
    </xf>
    <xf numFmtId="0" fontId="121" fillId="0" borderId="0" xfId="0" applyFont="1" applyBorder="1" applyAlignment="1">
      <alignment vertical="center"/>
    </xf>
    <xf numFmtId="0" fontId="121" fillId="0" borderId="50" xfId="0" applyFont="1" applyBorder="1" applyAlignment="1">
      <alignment vertical="center" wrapText="1"/>
    </xf>
    <xf numFmtId="0" fontId="121" fillId="0" borderId="51" xfId="0" applyFont="1" applyBorder="1" applyAlignment="1">
      <alignment vertical="center"/>
    </xf>
    <xf numFmtId="0" fontId="121" fillId="0" borderId="52" xfId="0" applyFont="1" applyBorder="1" applyAlignment="1">
      <alignment vertical="center"/>
    </xf>
    <xf numFmtId="0" fontId="121" fillId="0" borderId="53" xfId="0" applyFont="1" applyBorder="1" applyAlignment="1">
      <alignment vertical="center"/>
    </xf>
    <xf numFmtId="0" fontId="121" fillId="33" borderId="54" xfId="0" applyFont="1" applyFill="1" applyBorder="1" applyAlignment="1">
      <alignment vertical="top"/>
    </xf>
    <xf numFmtId="0" fontId="121" fillId="33" borderId="55" xfId="0" applyFont="1" applyFill="1" applyBorder="1" applyAlignment="1">
      <alignment vertical="top"/>
    </xf>
    <xf numFmtId="0" fontId="121" fillId="33" borderId="56" xfId="0" applyFont="1" applyFill="1" applyBorder="1" applyAlignment="1">
      <alignment vertical="center" wrapText="1"/>
    </xf>
    <xf numFmtId="0" fontId="121" fillId="33" borderId="31" xfId="0" applyFont="1" applyFill="1" applyBorder="1" applyAlignment="1">
      <alignment vertical="center"/>
    </xf>
    <xf numFmtId="0" fontId="121" fillId="33" borderId="54" xfId="0" applyFont="1" applyFill="1" applyBorder="1" applyAlignment="1">
      <alignment horizontal="left" vertical="top"/>
    </xf>
    <xf numFmtId="0" fontId="121" fillId="33" borderId="55" xfId="0" applyFont="1" applyFill="1" applyBorder="1" applyAlignment="1">
      <alignment horizontal="left" vertical="top"/>
    </xf>
    <xf numFmtId="0" fontId="99" fillId="0" borderId="31" xfId="0" applyFont="1" applyBorder="1" applyAlignment="1">
      <alignment vertical="top"/>
    </xf>
    <xf numFmtId="0" fontId="99" fillId="0" borderId="32" xfId="0" applyFont="1" applyBorder="1" applyAlignment="1">
      <alignment vertical="top"/>
    </xf>
    <xf numFmtId="0" fontId="99" fillId="0" borderId="0" xfId="0" applyFont="1" applyBorder="1" applyAlignment="1">
      <alignment horizontal="left" vertical="top"/>
    </xf>
    <xf numFmtId="0" fontId="24" fillId="2" borderId="46" xfId="0" applyFont="1" applyFill="1" applyBorder="1" applyAlignment="1">
      <alignment horizontal="left" vertical="center" wrapText="1"/>
    </xf>
    <xf numFmtId="0" fontId="117" fillId="2" borderId="47" xfId="0" applyFont="1" applyFill="1" applyBorder="1" applyAlignment="1">
      <alignment horizontal="left" vertical="center" wrapText="1"/>
    </xf>
    <xf numFmtId="0" fontId="117" fillId="2" borderId="48" xfId="0" applyFont="1" applyFill="1" applyBorder="1" applyAlignment="1">
      <alignment horizontal="left" vertical="center" wrapText="1"/>
    </xf>
    <xf numFmtId="0" fontId="19" fillId="33" borderId="57" xfId="0" applyFont="1" applyFill="1" applyBorder="1" applyAlignment="1">
      <alignment horizontal="left" vertical="center" wrapText="1"/>
    </xf>
    <xf numFmtId="0" fontId="19" fillId="33" borderId="58" xfId="0" applyFont="1" applyFill="1" applyBorder="1" applyAlignment="1">
      <alignment horizontal="left" vertical="center" wrapText="1"/>
    </xf>
    <xf numFmtId="0" fontId="19" fillId="33" borderId="59" xfId="0" applyFont="1" applyFill="1" applyBorder="1" applyAlignment="1">
      <alignment horizontal="left" vertical="center" wrapText="1"/>
    </xf>
    <xf numFmtId="0" fontId="19" fillId="33" borderId="60" xfId="0" applyFont="1" applyFill="1" applyBorder="1" applyAlignment="1">
      <alignment horizontal="left" vertical="center" wrapText="1"/>
    </xf>
    <xf numFmtId="0" fontId="19" fillId="33" borderId="61" xfId="0" applyFont="1" applyFill="1" applyBorder="1" applyAlignment="1">
      <alignment horizontal="left" vertical="center" wrapText="1"/>
    </xf>
    <xf numFmtId="0" fontId="19" fillId="33" borderId="62" xfId="0" applyFont="1" applyFill="1" applyBorder="1" applyAlignment="1">
      <alignment horizontal="left" vertical="center" wrapText="1"/>
    </xf>
    <xf numFmtId="0" fontId="19" fillId="2" borderId="12" xfId="0" applyFont="1" applyFill="1" applyBorder="1" applyAlignment="1">
      <alignment horizontal="center" wrapText="1"/>
    </xf>
    <xf numFmtId="0" fontId="19" fillId="2" borderId="14" xfId="0" applyFont="1" applyFill="1" applyBorder="1" applyAlignment="1">
      <alignment horizontal="center" wrapText="1"/>
    </xf>
    <xf numFmtId="0" fontId="117" fillId="33" borderId="46" xfId="0" applyFont="1" applyFill="1" applyBorder="1" applyAlignment="1">
      <alignment horizontal="left" vertical="center" wrapText="1"/>
    </xf>
    <xf numFmtId="0" fontId="117" fillId="33" borderId="47" xfId="0" applyFont="1" applyFill="1" applyBorder="1" applyAlignment="1">
      <alignment horizontal="left" vertical="center" wrapText="1"/>
    </xf>
    <xf numFmtId="0" fontId="117" fillId="33" borderId="48" xfId="0" applyFont="1" applyFill="1" applyBorder="1" applyAlignment="1">
      <alignment horizontal="left" vertical="center" wrapText="1"/>
    </xf>
    <xf numFmtId="0" fontId="19" fillId="0" borderId="12" xfId="0" applyFont="1" applyFill="1" applyBorder="1" applyAlignment="1">
      <alignment horizontal="center" wrapText="1"/>
    </xf>
    <xf numFmtId="0" fontId="19" fillId="0" borderId="14" xfId="0" applyFont="1" applyFill="1" applyBorder="1" applyAlignment="1">
      <alignment horizontal="center" wrapText="1"/>
    </xf>
    <xf numFmtId="0" fontId="5" fillId="2" borderId="63" xfId="0" applyFont="1" applyFill="1" applyBorder="1" applyAlignment="1">
      <alignment horizontal="center" wrapText="1"/>
    </xf>
    <xf numFmtId="0" fontId="5" fillId="2" borderId="14" xfId="0" applyFont="1" applyFill="1" applyBorder="1" applyAlignment="1">
      <alignment horizontal="center" wrapText="1"/>
    </xf>
    <xf numFmtId="188" fontId="5" fillId="2" borderId="14" xfId="0" applyNumberFormat="1" applyFont="1" applyFill="1" applyBorder="1" applyAlignment="1">
      <alignment horizontal="center" wrapText="1"/>
    </xf>
    <xf numFmtId="0" fontId="5" fillId="0" borderId="63" xfId="0" applyFont="1" applyFill="1" applyBorder="1" applyAlignment="1">
      <alignment horizontal="center" wrapText="1"/>
    </xf>
    <xf numFmtId="0" fontId="5" fillId="0" borderId="14" xfId="0" applyFont="1" applyFill="1" applyBorder="1" applyAlignment="1">
      <alignment horizontal="center" wrapText="1"/>
    </xf>
    <xf numFmtId="188" fontId="5" fillId="0" borderId="14" xfId="0" applyNumberFormat="1" applyFont="1" applyFill="1" applyBorder="1" applyAlignment="1">
      <alignment horizontal="center" wrapText="1"/>
    </xf>
    <xf numFmtId="0" fontId="131" fillId="0" borderId="0" xfId="0" applyFont="1" applyBorder="1" applyAlignment="1">
      <alignment horizontal="left" vertical="center" wrapText="1"/>
    </xf>
    <xf numFmtId="0" fontId="117" fillId="2" borderId="46" xfId="0" applyFont="1" applyFill="1" applyBorder="1" applyAlignment="1">
      <alignment vertical="center" wrapText="1"/>
    </xf>
    <xf numFmtId="0" fontId="117" fillId="2" borderId="47" xfId="0" applyFont="1" applyFill="1" applyBorder="1" applyAlignment="1">
      <alignment vertical="center" wrapText="1"/>
    </xf>
    <xf numFmtId="0" fontId="117" fillId="2" borderId="48" xfId="0" applyFont="1" applyFill="1" applyBorder="1" applyAlignment="1">
      <alignment vertical="center" wrapText="1"/>
    </xf>
    <xf numFmtId="0" fontId="121" fillId="33" borderId="57" xfId="0" applyFont="1" applyFill="1" applyBorder="1" applyAlignment="1">
      <alignment horizontal="left" vertical="top" wrapText="1"/>
    </xf>
    <xf numFmtId="0" fontId="99" fillId="33" borderId="58" xfId="0" applyFont="1" applyFill="1" applyBorder="1" applyAlignment="1">
      <alignment horizontal="left" vertical="top" wrapText="1"/>
    </xf>
    <xf numFmtId="0" fontId="99" fillId="33" borderId="59" xfId="0" applyFont="1" applyFill="1" applyBorder="1" applyAlignment="1">
      <alignment horizontal="left" vertical="top" wrapText="1"/>
    </xf>
    <xf numFmtId="0" fontId="99" fillId="33" borderId="60" xfId="0" applyFont="1" applyFill="1" applyBorder="1" applyAlignment="1">
      <alignment horizontal="left" vertical="top" wrapText="1"/>
    </xf>
    <xf numFmtId="0" fontId="99" fillId="33" borderId="61" xfId="0" applyFont="1" applyFill="1" applyBorder="1" applyAlignment="1">
      <alignment horizontal="left" vertical="top" wrapText="1"/>
    </xf>
    <xf numFmtId="0" fontId="99" fillId="33" borderId="62" xfId="0" applyFont="1" applyFill="1" applyBorder="1" applyAlignment="1">
      <alignment horizontal="left" vertical="top" wrapText="1"/>
    </xf>
    <xf numFmtId="0" fontId="99" fillId="2" borderId="12" xfId="0" applyFont="1" applyFill="1" applyBorder="1" applyAlignment="1">
      <alignment horizontal="center" wrapText="1"/>
    </xf>
    <xf numFmtId="0" fontId="99" fillId="2" borderId="14" xfId="0" applyFont="1" applyFill="1" applyBorder="1" applyAlignment="1">
      <alignment horizontal="center" wrapText="1"/>
    </xf>
    <xf numFmtId="0" fontId="117" fillId="33" borderId="46" xfId="0" applyFont="1" applyFill="1" applyBorder="1" applyAlignment="1">
      <alignment vertical="center" wrapText="1"/>
    </xf>
    <xf numFmtId="0" fontId="117" fillId="33" borderId="47" xfId="0" applyFont="1" applyFill="1" applyBorder="1" applyAlignment="1">
      <alignment vertical="center" wrapText="1"/>
    </xf>
    <xf numFmtId="0" fontId="117" fillId="33" borderId="48" xfId="0" applyFont="1" applyFill="1" applyBorder="1" applyAlignment="1">
      <alignment vertical="center" wrapText="1"/>
    </xf>
    <xf numFmtId="0" fontId="99" fillId="0" borderId="12" xfId="0" applyFont="1" applyFill="1" applyBorder="1" applyAlignment="1">
      <alignment horizontal="center" wrapText="1"/>
    </xf>
    <xf numFmtId="0" fontId="99" fillId="0" borderId="14" xfId="0" applyFont="1" applyFill="1" applyBorder="1" applyAlignment="1">
      <alignment horizontal="center" wrapText="1"/>
    </xf>
    <xf numFmtId="0" fontId="99" fillId="0" borderId="49" xfId="0" applyFont="1" applyBorder="1" applyAlignment="1">
      <alignment vertical="center" wrapText="1"/>
    </xf>
    <xf numFmtId="0" fontId="24" fillId="2" borderId="46"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10</xdr:row>
      <xdr:rowOff>209550</xdr:rowOff>
    </xdr:from>
    <xdr:to>
      <xdr:col>5</xdr:col>
      <xdr:colOff>28575</xdr:colOff>
      <xdr:row>11</xdr:row>
      <xdr:rowOff>161925</xdr:rowOff>
    </xdr:to>
    <xdr:sp>
      <xdr:nvSpPr>
        <xdr:cNvPr id="1" name="直線矢印コネクタ 1"/>
        <xdr:cNvSpPr>
          <a:spLocks/>
        </xdr:cNvSpPr>
      </xdr:nvSpPr>
      <xdr:spPr>
        <a:xfrm flipH="1" flipV="1">
          <a:off x="2000250" y="2371725"/>
          <a:ext cx="1733550" cy="257175"/>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190500</xdr:colOff>
      <xdr:row>13</xdr:row>
      <xdr:rowOff>133350</xdr:rowOff>
    </xdr:from>
    <xdr:to>
      <xdr:col>5</xdr:col>
      <xdr:colOff>28575</xdr:colOff>
      <xdr:row>14</xdr:row>
      <xdr:rowOff>95250</xdr:rowOff>
    </xdr:to>
    <xdr:sp>
      <xdr:nvSpPr>
        <xdr:cNvPr id="2" name="直線矢印コネクタ 2"/>
        <xdr:cNvSpPr>
          <a:spLocks/>
        </xdr:cNvSpPr>
      </xdr:nvSpPr>
      <xdr:spPr>
        <a:xfrm flipH="1">
          <a:off x="3124200" y="3276600"/>
          <a:ext cx="609600" cy="200025"/>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590550</xdr:colOff>
      <xdr:row>11</xdr:row>
      <xdr:rowOff>171450</xdr:rowOff>
    </xdr:from>
    <xdr:to>
      <xdr:col>5</xdr:col>
      <xdr:colOff>9525</xdr:colOff>
      <xdr:row>11</xdr:row>
      <xdr:rowOff>295275</xdr:rowOff>
    </xdr:to>
    <xdr:sp>
      <xdr:nvSpPr>
        <xdr:cNvPr id="3" name="直線矢印コネクタ 3"/>
        <xdr:cNvSpPr>
          <a:spLocks/>
        </xdr:cNvSpPr>
      </xdr:nvSpPr>
      <xdr:spPr>
        <a:xfrm flipH="1" flipV="1">
          <a:off x="1981200" y="2638425"/>
          <a:ext cx="1733550" cy="123825"/>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219075</xdr:colOff>
      <xdr:row>12</xdr:row>
      <xdr:rowOff>95250</xdr:rowOff>
    </xdr:from>
    <xdr:to>
      <xdr:col>5</xdr:col>
      <xdr:colOff>38100</xdr:colOff>
      <xdr:row>12</xdr:row>
      <xdr:rowOff>123825</xdr:rowOff>
    </xdr:to>
    <xdr:sp>
      <xdr:nvSpPr>
        <xdr:cNvPr id="4" name="直線矢印コネクタ 4"/>
        <xdr:cNvSpPr>
          <a:spLocks/>
        </xdr:cNvSpPr>
      </xdr:nvSpPr>
      <xdr:spPr>
        <a:xfrm flipH="1" flipV="1">
          <a:off x="3152775" y="2952750"/>
          <a:ext cx="590550" cy="28575"/>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114300</xdr:colOff>
      <xdr:row>10</xdr:row>
      <xdr:rowOff>85725</xdr:rowOff>
    </xdr:from>
    <xdr:to>
      <xdr:col>10</xdr:col>
      <xdr:colOff>180975</xdr:colOff>
      <xdr:row>11</xdr:row>
      <xdr:rowOff>28575</xdr:rowOff>
    </xdr:to>
    <xdr:sp>
      <xdr:nvSpPr>
        <xdr:cNvPr id="5" name="直線矢印コネクタ 5"/>
        <xdr:cNvSpPr>
          <a:spLocks/>
        </xdr:cNvSpPr>
      </xdr:nvSpPr>
      <xdr:spPr>
        <a:xfrm flipV="1">
          <a:off x="4591050" y="2247900"/>
          <a:ext cx="762000" cy="247650"/>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10</xdr:row>
      <xdr:rowOff>152400</xdr:rowOff>
    </xdr:from>
    <xdr:to>
      <xdr:col>5</xdr:col>
      <xdr:colOff>38100</xdr:colOff>
      <xdr:row>11</xdr:row>
      <xdr:rowOff>190500</xdr:rowOff>
    </xdr:to>
    <xdr:sp>
      <xdr:nvSpPr>
        <xdr:cNvPr id="1" name="直線矢印コネクタ 1"/>
        <xdr:cNvSpPr>
          <a:spLocks/>
        </xdr:cNvSpPr>
      </xdr:nvSpPr>
      <xdr:spPr>
        <a:xfrm flipH="1" flipV="1">
          <a:off x="1638300" y="2219325"/>
          <a:ext cx="2105025" cy="419100"/>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171450</xdr:colOff>
      <xdr:row>13</xdr:row>
      <xdr:rowOff>28575</xdr:rowOff>
    </xdr:from>
    <xdr:to>
      <xdr:col>5</xdr:col>
      <xdr:colOff>38100</xdr:colOff>
      <xdr:row>14</xdr:row>
      <xdr:rowOff>104775</xdr:rowOff>
    </xdr:to>
    <xdr:sp>
      <xdr:nvSpPr>
        <xdr:cNvPr id="2" name="直線矢印コネクタ 2"/>
        <xdr:cNvSpPr>
          <a:spLocks/>
        </xdr:cNvSpPr>
      </xdr:nvSpPr>
      <xdr:spPr>
        <a:xfrm flipH="1">
          <a:off x="3105150" y="3143250"/>
          <a:ext cx="638175" cy="304800"/>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257175</xdr:colOff>
      <xdr:row>11</xdr:row>
      <xdr:rowOff>152400</xdr:rowOff>
    </xdr:from>
    <xdr:to>
      <xdr:col>5</xdr:col>
      <xdr:colOff>28575</xdr:colOff>
      <xdr:row>11</xdr:row>
      <xdr:rowOff>238125</xdr:rowOff>
    </xdr:to>
    <xdr:sp>
      <xdr:nvSpPr>
        <xdr:cNvPr id="3" name="直線矢印コネクタ 3"/>
        <xdr:cNvSpPr>
          <a:spLocks/>
        </xdr:cNvSpPr>
      </xdr:nvSpPr>
      <xdr:spPr>
        <a:xfrm flipH="1" flipV="1">
          <a:off x="1647825" y="2600325"/>
          <a:ext cx="2085975" cy="85725"/>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219075</xdr:colOff>
      <xdr:row>12</xdr:row>
      <xdr:rowOff>57150</xdr:rowOff>
    </xdr:from>
    <xdr:to>
      <xdr:col>5</xdr:col>
      <xdr:colOff>38100</xdr:colOff>
      <xdr:row>12</xdr:row>
      <xdr:rowOff>95250</xdr:rowOff>
    </xdr:to>
    <xdr:sp>
      <xdr:nvSpPr>
        <xdr:cNvPr id="4" name="直線矢印コネクタ 4"/>
        <xdr:cNvSpPr>
          <a:spLocks/>
        </xdr:cNvSpPr>
      </xdr:nvSpPr>
      <xdr:spPr>
        <a:xfrm flipH="1">
          <a:off x="3152775" y="2924175"/>
          <a:ext cx="590550" cy="38100"/>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104775</xdr:colOff>
      <xdr:row>11</xdr:row>
      <xdr:rowOff>85725</xdr:rowOff>
    </xdr:from>
    <xdr:to>
      <xdr:col>10</xdr:col>
      <xdr:colOff>19050</xdr:colOff>
      <xdr:row>11</xdr:row>
      <xdr:rowOff>85725</xdr:rowOff>
    </xdr:to>
    <xdr:sp>
      <xdr:nvSpPr>
        <xdr:cNvPr id="5" name="直線矢印コネクタ 5"/>
        <xdr:cNvSpPr>
          <a:spLocks/>
        </xdr:cNvSpPr>
      </xdr:nvSpPr>
      <xdr:spPr>
        <a:xfrm flipV="1">
          <a:off x="4581525" y="2533650"/>
          <a:ext cx="685800" cy="0"/>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581025</xdr:colOff>
      <xdr:row>11</xdr:row>
      <xdr:rowOff>104775</xdr:rowOff>
    </xdr:from>
    <xdr:to>
      <xdr:col>10</xdr:col>
      <xdr:colOff>19050</xdr:colOff>
      <xdr:row>12</xdr:row>
      <xdr:rowOff>104775</xdr:rowOff>
    </xdr:to>
    <xdr:sp>
      <xdr:nvSpPr>
        <xdr:cNvPr id="6" name="直線矢印コネクタ 6"/>
        <xdr:cNvSpPr>
          <a:spLocks/>
        </xdr:cNvSpPr>
      </xdr:nvSpPr>
      <xdr:spPr>
        <a:xfrm>
          <a:off x="5057775" y="2552700"/>
          <a:ext cx="209550" cy="419100"/>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10</xdr:row>
      <xdr:rowOff>123825</xdr:rowOff>
    </xdr:from>
    <xdr:to>
      <xdr:col>5</xdr:col>
      <xdr:colOff>0</xdr:colOff>
      <xdr:row>11</xdr:row>
      <xdr:rowOff>142875</xdr:rowOff>
    </xdr:to>
    <xdr:sp>
      <xdr:nvSpPr>
        <xdr:cNvPr id="1" name="直線矢印コネクタ 1"/>
        <xdr:cNvSpPr>
          <a:spLocks/>
        </xdr:cNvSpPr>
      </xdr:nvSpPr>
      <xdr:spPr>
        <a:xfrm flipH="1" flipV="1">
          <a:off x="3390900" y="2105025"/>
          <a:ext cx="523875" cy="285750"/>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57150</xdr:colOff>
      <xdr:row>10</xdr:row>
      <xdr:rowOff>190500</xdr:rowOff>
    </xdr:from>
    <xdr:to>
      <xdr:col>10</xdr:col>
      <xdr:colOff>47625</xdr:colOff>
      <xdr:row>11</xdr:row>
      <xdr:rowOff>47625</xdr:rowOff>
    </xdr:to>
    <xdr:sp>
      <xdr:nvSpPr>
        <xdr:cNvPr id="2" name="直線矢印コネクタ 2"/>
        <xdr:cNvSpPr>
          <a:spLocks/>
        </xdr:cNvSpPr>
      </xdr:nvSpPr>
      <xdr:spPr>
        <a:xfrm flipV="1">
          <a:off x="4743450" y="2171700"/>
          <a:ext cx="762000" cy="123825"/>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714375</xdr:colOff>
      <xdr:row>15</xdr:row>
      <xdr:rowOff>190500</xdr:rowOff>
    </xdr:from>
    <xdr:to>
      <xdr:col>5</xdr:col>
      <xdr:colOff>0</xdr:colOff>
      <xdr:row>15</xdr:row>
      <xdr:rowOff>190500</xdr:rowOff>
    </xdr:to>
    <xdr:sp>
      <xdr:nvSpPr>
        <xdr:cNvPr id="3" name="直線矢印コネクタ 3"/>
        <xdr:cNvSpPr>
          <a:spLocks/>
        </xdr:cNvSpPr>
      </xdr:nvSpPr>
      <xdr:spPr>
        <a:xfrm flipH="1">
          <a:off x="2314575" y="3371850"/>
          <a:ext cx="1600200" cy="0"/>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238125</xdr:colOff>
      <xdr:row>13</xdr:row>
      <xdr:rowOff>47625</xdr:rowOff>
    </xdr:from>
    <xdr:to>
      <xdr:col>5</xdr:col>
      <xdr:colOff>0</xdr:colOff>
      <xdr:row>13</xdr:row>
      <xdr:rowOff>104775</xdr:rowOff>
    </xdr:to>
    <xdr:sp>
      <xdr:nvSpPr>
        <xdr:cNvPr id="4" name="直線矢印コネクタ 4"/>
        <xdr:cNvSpPr>
          <a:spLocks/>
        </xdr:cNvSpPr>
      </xdr:nvSpPr>
      <xdr:spPr>
        <a:xfrm flipH="1" flipV="1">
          <a:off x="3381375" y="2771775"/>
          <a:ext cx="533400" cy="57150"/>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257175</xdr:colOff>
      <xdr:row>11</xdr:row>
      <xdr:rowOff>95250</xdr:rowOff>
    </xdr:from>
    <xdr:to>
      <xdr:col>4</xdr:col>
      <xdr:colOff>752475</xdr:colOff>
      <xdr:row>12</xdr:row>
      <xdr:rowOff>104775</xdr:rowOff>
    </xdr:to>
    <xdr:sp>
      <xdr:nvSpPr>
        <xdr:cNvPr id="5" name="直線矢印コネクタ 5"/>
        <xdr:cNvSpPr>
          <a:spLocks/>
        </xdr:cNvSpPr>
      </xdr:nvSpPr>
      <xdr:spPr>
        <a:xfrm flipH="1" flipV="1">
          <a:off x="3400425" y="2343150"/>
          <a:ext cx="495300" cy="257175"/>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266700</xdr:colOff>
      <xdr:row>16</xdr:row>
      <xdr:rowOff>28575</xdr:rowOff>
    </xdr:from>
    <xdr:to>
      <xdr:col>5</xdr:col>
      <xdr:colOff>38100</xdr:colOff>
      <xdr:row>16</xdr:row>
      <xdr:rowOff>76200</xdr:rowOff>
    </xdr:to>
    <xdr:sp>
      <xdr:nvSpPr>
        <xdr:cNvPr id="6" name="直線矢印コネクタ 6"/>
        <xdr:cNvSpPr>
          <a:spLocks/>
        </xdr:cNvSpPr>
      </xdr:nvSpPr>
      <xdr:spPr>
        <a:xfrm flipH="1">
          <a:off x="1866900" y="3590925"/>
          <a:ext cx="2085975" cy="47625"/>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266700</xdr:colOff>
      <xdr:row>16</xdr:row>
      <xdr:rowOff>38100</xdr:rowOff>
    </xdr:from>
    <xdr:to>
      <xdr:col>4</xdr:col>
      <xdr:colOff>742950</xdr:colOff>
      <xdr:row>17</xdr:row>
      <xdr:rowOff>161925</xdr:rowOff>
    </xdr:to>
    <xdr:sp>
      <xdr:nvSpPr>
        <xdr:cNvPr id="7" name="直線矢印コネクタ 7"/>
        <xdr:cNvSpPr>
          <a:spLocks/>
        </xdr:cNvSpPr>
      </xdr:nvSpPr>
      <xdr:spPr>
        <a:xfrm flipH="1">
          <a:off x="1866900" y="3600450"/>
          <a:ext cx="2019300" cy="323850"/>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266700</xdr:colOff>
      <xdr:row>11</xdr:row>
      <xdr:rowOff>38100</xdr:rowOff>
    </xdr:from>
    <xdr:to>
      <xdr:col>10</xdr:col>
      <xdr:colOff>28575</xdr:colOff>
      <xdr:row>11</xdr:row>
      <xdr:rowOff>133350</xdr:rowOff>
    </xdr:to>
    <xdr:sp>
      <xdr:nvSpPr>
        <xdr:cNvPr id="8" name="直線矢印コネクタ 8"/>
        <xdr:cNvSpPr>
          <a:spLocks/>
        </xdr:cNvSpPr>
      </xdr:nvSpPr>
      <xdr:spPr>
        <a:xfrm>
          <a:off x="4953000" y="2286000"/>
          <a:ext cx="533400" cy="95250"/>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10</xdr:row>
      <xdr:rowOff>209550</xdr:rowOff>
    </xdr:from>
    <xdr:to>
      <xdr:col>5</xdr:col>
      <xdr:colOff>28575</xdr:colOff>
      <xdr:row>11</xdr:row>
      <xdr:rowOff>161925</xdr:rowOff>
    </xdr:to>
    <xdr:sp>
      <xdr:nvSpPr>
        <xdr:cNvPr id="1" name="直線矢印コネクタ 1"/>
        <xdr:cNvSpPr>
          <a:spLocks/>
        </xdr:cNvSpPr>
      </xdr:nvSpPr>
      <xdr:spPr>
        <a:xfrm flipH="1" flipV="1">
          <a:off x="2000250" y="2314575"/>
          <a:ext cx="1733550" cy="257175"/>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190500</xdr:colOff>
      <xdr:row>13</xdr:row>
      <xdr:rowOff>133350</xdr:rowOff>
    </xdr:from>
    <xdr:to>
      <xdr:col>5</xdr:col>
      <xdr:colOff>28575</xdr:colOff>
      <xdr:row>14</xdr:row>
      <xdr:rowOff>95250</xdr:rowOff>
    </xdr:to>
    <xdr:sp>
      <xdr:nvSpPr>
        <xdr:cNvPr id="2" name="直線矢印コネクタ 2"/>
        <xdr:cNvSpPr>
          <a:spLocks/>
        </xdr:cNvSpPr>
      </xdr:nvSpPr>
      <xdr:spPr>
        <a:xfrm flipH="1">
          <a:off x="3124200" y="3162300"/>
          <a:ext cx="609600" cy="180975"/>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590550</xdr:colOff>
      <xdr:row>11</xdr:row>
      <xdr:rowOff>171450</xdr:rowOff>
    </xdr:from>
    <xdr:to>
      <xdr:col>5</xdr:col>
      <xdr:colOff>9525</xdr:colOff>
      <xdr:row>11</xdr:row>
      <xdr:rowOff>295275</xdr:rowOff>
    </xdr:to>
    <xdr:sp>
      <xdr:nvSpPr>
        <xdr:cNvPr id="3" name="直線矢印コネクタ 3"/>
        <xdr:cNvSpPr>
          <a:spLocks/>
        </xdr:cNvSpPr>
      </xdr:nvSpPr>
      <xdr:spPr>
        <a:xfrm flipH="1" flipV="1">
          <a:off x="1981200" y="2581275"/>
          <a:ext cx="1733550" cy="123825"/>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219075</xdr:colOff>
      <xdr:row>12</xdr:row>
      <xdr:rowOff>95250</xdr:rowOff>
    </xdr:from>
    <xdr:to>
      <xdr:col>5</xdr:col>
      <xdr:colOff>38100</xdr:colOff>
      <xdr:row>12</xdr:row>
      <xdr:rowOff>123825</xdr:rowOff>
    </xdr:to>
    <xdr:sp>
      <xdr:nvSpPr>
        <xdr:cNvPr id="4" name="直線矢印コネクタ 4"/>
        <xdr:cNvSpPr>
          <a:spLocks/>
        </xdr:cNvSpPr>
      </xdr:nvSpPr>
      <xdr:spPr>
        <a:xfrm flipH="1" flipV="1">
          <a:off x="3152775" y="2857500"/>
          <a:ext cx="590550" cy="28575"/>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114300</xdr:colOff>
      <xdr:row>10</xdr:row>
      <xdr:rowOff>85725</xdr:rowOff>
    </xdr:from>
    <xdr:to>
      <xdr:col>10</xdr:col>
      <xdr:colOff>180975</xdr:colOff>
      <xdr:row>11</xdr:row>
      <xdr:rowOff>28575</xdr:rowOff>
    </xdr:to>
    <xdr:sp>
      <xdr:nvSpPr>
        <xdr:cNvPr id="5" name="直線矢印コネクタ 5"/>
        <xdr:cNvSpPr>
          <a:spLocks/>
        </xdr:cNvSpPr>
      </xdr:nvSpPr>
      <xdr:spPr>
        <a:xfrm flipV="1">
          <a:off x="4591050" y="2190750"/>
          <a:ext cx="838200" cy="247650"/>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190500</xdr:colOff>
      <xdr:row>13</xdr:row>
      <xdr:rowOff>133350</xdr:rowOff>
    </xdr:from>
    <xdr:to>
      <xdr:col>5</xdr:col>
      <xdr:colOff>28575</xdr:colOff>
      <xdr:row>14</xdr:row>
      <xdr:rowOff>95250</xdr:rowOff>
    </xdr:to>
    <xdr:sp>
      <xdr:nvSpPr>
        <xdr:cNvPr id="6" name="直線矢印コネクタ 9"/>
        <xdr:cNvSpPr>
          <a:spLocks/>
        </xdr:cNvSpPr>
      </xdr:nvSpPr>
      <xdr:spPr>
        <a:xfrm flipH="1">
          <a:off x="3124200" y="3162300"/>
          <a:ext cx="609600" cy="180975"/>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219075</xdr:colOff>
      <xdr:row>12</xdr:row>
      <xdr:rowOff>95250</xdr:rowOff>
    </xdr:from>
    <xdr:to>
      <xdr:col>5</xdr:col>
      <xdr:colOff>38100</xdr:colOff>
      <xdr:row>12</xdr:row>
      <xdr:rowOff>123825</xdr:rowOff>
    </xdr:to>
    <xdr:sp>
      <xdr:nvSpPr>
        <xdr:cNvPr id="7" name="直線矢印コネクタ 10"/>
        <xdr:cNvSpPr>
          <a:spLocks/>
        </xdr:cNvSpPr>
      </xdr:nvSpPr>
      <xdr:spPr>
        <a:xfrm flipH="1" flipV="1">
          <a:off x="3152775" y="2857500"/>
          <a:ext cx="590550" cy="28575"/>
        </a:xfrm>
        <a:prstGeom prst="straightConnector1">
          <a:avLst/>
        </a:prstGeom>
        <a:noFill/>
        <a:ln w="3810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47"/>
  <sheetViews>
    <sheetView tabSelected="1" workbookViewId="0" topLeftCell="A1">
      <selection activeCell="A1" sqref="A1"/>
    </sheetView>
  </sheetViews>
  <sheetFormatPr defaultColWidth="9.00390625" defaultRowHeight="15"/>
  <cols>
    <col min="1" max="1" width="8.57421875" style="132" customWidth="1"/>
    <col min="2" max="2" width="12.28125" style="132" customWidth="1"/>
    <col min="3" max="6" width="11.57421875" style="132" customWidth="1"/>
    <col min="7" max="7" width="10.421875" style="132" customWidth="1"/>
    <col min="8" max="10" width="10.421875" style="132" hidden="1" customWidth="1"/>
    <col min="11" max="11" width="10.421875" style="132" customWidth="1"/>
    <col min="12" max="12" width="10.421875" style="133" customWidth="1"/>
    <col min="13" max="16384" width="9.00390625" style="132" customWidth="1"/>
  </cols>
  <sheetData>
    <row r="1" spans="1:16" ht="13.5">
      <c r="A1" s="125" t="s">
        <v>13</v>
      </c>
      <c r="B1" s="141" t="s">
        <v>40</v>
      </c>
      <c r="C1" s="142"/>
      <c r="M1" s="143"/>
      <c r="N1" s="143"/>
      <c r="O1" s="143"/>
      <c r="P1" s="143"/>
    </row>
    <row r="2" spans="1:16" ht="12.75" customHeight="1">
      <c r="A2" s="127" t="s">
        <v>14</v>
      </c>
      <c r="E2" s="209" t="s">
        <v>16</v>
      </c>
      <c r="F2" s="210"/>
      <c r="G2" s="211"/>
      <c r="M2" s="143"/>
      <c r="N2" s="143"/>
      <c r="O2" s="143"/>
      <c r="P2" s="143"/>
    </row>
    <row r="3" spans="1:16" ht="20.25" customHeight="1">
      <c r="A3" s="126" t="s">
        <v>15</v>
      </c>
      <c r="E3" s="212" t="s">
        <v>17</v>
      </c>
      <c r="F3" s="213"/>
      <c r="G3" s="216" t="s">
        <v>41</v>
      </c>
      <c r="H3" s="144"/>
      <c r="I3" s="144"/>
      <c r="J3" s="144"/>
      <c r="K3" s="144"/>
      <c r="L3" s="145"/>
      <c r="M3" s="143"/>
      <c r="N3" s="143"/>
      <c r="O3" s="143"/>
      <c r="P3" s="143"/>
    </row>
    <row r="4" spans="1:16" ht="7.5" customHeight="1">
      <c r="A4" s="146"/>
      <c r="E4" s="214"/>
      <c r="F4" s="215"/>
      <c r="G4" s="217"/>
      <c r="H4" s="144"/>
      <c r="I4" s="144"/>
      <c r="J4" s="144"/>
      <c r="K4" s="144"/>
      <c r="L4" s="145"/>
      <c r="M4" s="143"/>
      <c r="N4" s="143"/>
      <c r="O4" s="143"/>
      <c r="P4" s="143"/>
    </row>
    <row r="5" spans="1:16" ht="12" customHeight="1">
      <c r="A5" s="146"/>
      <c r="F5" s="147"/>
      <c r="G5" s="148" t="s">
        <v>18</v>
      </c>
      <c r="H5" s="144"/>
      <c r="I5" s="144"/>
      <c r="J5" s="144"/>
      <c r="K5" s="144"/>
      <c r="L5" s="145"/>
      <c r="M5" s="143"/>
      <c r="N5" s="143"/>
      <c r="O5" s="143"/>
      <c r="P5" s="143"/>
    </row>
    <row r="6" spans="1:16" ht="24.75" customHeight="1">
      <c r="A6" s="218" t="s">
        <v>24</v>
      </c>
      <c r="B6" s="218"/>
      <c r="C6" s="218"/>
      <c r="D6" s="218"/>
      <c r="E6" s="218"/>
      <c r="F6" s="218"/>
      <c r="G6" s="218"/>
      <c r="H6" s="149"/>
      <c r="I6" s="149"/>
      <c r="J6" s="149"/>
      <c r="K6" s="149"/>
      <c r="L6" s="150"/>
      <c r="M6" s="143"/>
      <c r="N6" s="143"/>
      <c r="O6" s="151"/>
      <c r="P6" s="143"/>
    </row>
    <row r="7" spans="1:16" ht="14.25" customHeight="1" thickBot="1">
      <c r="A7" s="152" t="s">
        <v>42</v>
      </c>
      <c r="G7" s="153"/>
      <c r="M7" s="143"/>
      <c r="N7" s="143"/>
      <c r="O7" s="143"/>
      <c r="P7" s="143"/>
    </row>
    <row r="8" spans="1:16" s="171" customFormat="1" ht="28.5" customHeight="1" thickBot="1">
      <c r="A8" s="165" t="s">
        <v>49</v>
      </c>
      <c r="B8" s="166" t="s">
        <v>19</v>
      </c>
      <c r="C8" s="166" t="s">
        <v>20</v>
      </c>
      <c r="D8" s="166" t="s">
        <v>21</v>
      </c>
      <c r="E8" s="166" t="s">
        <v>22</v>
      </c>
      <c r="F8" s="164" t="s">
        <v>23</v>
      </c>
      <c r="G8" s="164" t="s">
        <v>23</v>
      </c>
      <c r="H8" s="164" t="s">
        <v>23</v>
      </c>
      <c r="I8" s="164" t="s">
        <v>23</v>
      </c>
      <c r="J8" s="164" t="s">
        <v>23</v>
      </c>
      <c r="K8" s="167" t="s">
        <v>50</v>
      </c>
      <c r="L8" s="168" t="s">
        <v>51</v>
      </c>
      <c r="M8" s="169"/>
      <c r="N8" s="170"/>
      <c r="O8" s="170"/>
      <c r="P8" s="170"/>
    </row>
    <row r="9" spans="1:22" s="155" customFormat="1" ht="19.5" customHeight="1">
      <c r="A9" s="219" t="s">
        <v>53</v>
      </c>
      <c r="B9" s="177" t="s">
        <v>56</v>
      </c>
      <c r="C9" s="100" t="s">
        <v>1</v>
      </c>
      <c r="D9" s="9" t="s">
        <v>2</v>
      </c>
      <c r="E9" s="9" t="s">
        <v>3</v>
      </c>
      <c r="F9" s="222" t="s">
        <v>63</v>
      </c>
      <c r="G9" s="222"/>
      <c r="H9" s="10"/>
      <c r="I9" s="10"/>
      <c r="J9" s="9"/>
      <c r="K9" s="11"/>
      <c r="L9" s="48"/>
      <c r="M9" s="154"/>
      <c r="N9" s="143"/>
      <c r="O9" s="143"/>
      <c r="P9" s="143"/>
      <c r="Q9" s="132"/>
      <c r="R9" s="132"/>
      <c r="S9" s="132"/>
      <c r="T9" s="132"/>
      <c r="U9" s="132"/>
      <c r="V9" s="132"/>
    </row>
    <row r="10" spans="1:12" s="143" customFormat="1" ht="17.25" customHeight="1">
      <c r="A10" s="220"/>
      <c r="B10" s="130" t="s">
        <v>33</v>
      </c>
      <c r="C10" s="12" t="s">
        <v>0</v>
      </c>
      <c r="D10" s="12" t="s">
        <v>4</v>
      </c>
      <c r="E10" s="12" t="s">
        <v>5</v>
      </c>
      <c r="F10" s="223"/>
      <c r="G10" s="223"/>
      <c r="H10" s="27"/>
      <c r="I10" s="28"/>
      <c r="J10" s="12"/>
      <c r="K10" s="14">
        <f>_xlfn.IFERROR(INT(C12*C16/100+D12*D16/100+E12*E16/100),"")</f>
        <v>58</v>
      </c>
      <c r="L10" s="49">
        <f>SUM(C15:I15)</f>
        <v>475</v>
      </c>
    </row>
    <row r="11" spans="1:12" s="143" customFormat="1" ht="24" customHeight="1">
      <c r="A11" s="220"/>
      <c r="B11" s="130" t="s">
        <v>43</v>
      </c>
      <c r="C11" s="12" t="s">
        <v>25</v>
      </c>
      <c r="D11" s="12"/>
      <c r="E11" s="12"/>
      <c r="F11" s="223"/>
      <c r="G11" s="223"/>
      <c r="H11" s="12"/>
      <c r="I11" s="12"/>
      <c r="J11" s="12"/>
      <c r="K11" s="15" t="s">
        <v>7</v>
      </c>
      <c r="L11" s="50" t="s">
        <v>6</v>
      </c>
    </row>
    <row r="12" spans="1:12" s="143" customFormat="1" ht="30.75" customHeight="1">
      <c r="A12" s="220"/>
      <c r="B12" s="130" t="s">
        <v>34</v>
      </c>
      <c r="C12" s="16">
        <v>70</v>
      </c>
      <c r="D12" s="12"/>
      <c r="E12" s="12"/>
      <c r="F12" s="223"/>
      <c r="G12" s="223"/>
      <c r="H12" s="29"/>
      <c r="I12" s="29"/>
      <c r="J12" s="30"/>
      <c r="K12" s="17"/>
      <c r="L12" s="51"/>
    </row>
    <row r="13" spans="1:12" s="143" customFormat="1" ht="22.5" customHeight="1">
      <c r="A13" s="220"/>
      <c r="B13" s="130" t="s">
        <v>26</v>
      </c>
      <c r="C13" s="12" t="s">
        <v>28</v>
      </c>
      <c r="D13" s="12" t="s">
        <v>28</v>
      </c>
      <c r="E13" s="12" t="s">
        <v>29</v>
      </c>
      <c r="F13" s="223"/>
      <c r="G13" s="223"/>
      <c r="H13" s="12"/>
      <c r="I13" s="12"/>
      <c r="J13" s="12"/>
      <c r="K13" s="17"/>
      <c r="L13" s="51"/>
    </row>
    <row r="14" spans="1:12" s="143" customFormat="1" ht="18.75" customHeight="1">
      <c r="A14" s="220"/>
      <c r="B14" s="130" t="s">
        <v>27</v>
      </c>
      <c r="C14" s="12" t="s">
        <v>30</v>
      </c>
      <c r="D14" s="12" t="s">
        <v>31</v>
      </c>
      <c r="E14" s="12"/>
      <c r="F14" s="223"/>
      <c r="G14" s="223"/>
      <c r="H14" s="28"/>
      <c r="I14" s="28"/>
      <c r="J14" s="12"/>
      <c r="K14" s="17"/>
      <c r="L14" s="51"/>
    </row>
    <row r="15" spans="1:12" s="143" customFormat="1" ht="17.25" customHeight="1">
      <c r="A15" s="220"/>
      <c r="B15" s="131" t="s">
        <v>45</v>
      </c>
      <c r="C15" s="19">
        <v>400</v>
      </c>
      <c r="D15" s="19">
        <v>50</v>
      </c>
      <c r="E15" s="19">
        <v>25</v>
      </c>
      <c r="F15" s="223"/>
      <c r="G15" s="223"/>
      <c r="H15" s="27"/>
      <c r="I15" s="28"/>
      <c r="J15" s="19"/>
      <c r="K15" s="20"/>
      <c r="L15" s="52"/>
    </row>
    <row r="16" spans="1:12" s="157" customFormat="1" ht="24" customHeight="1" thickBot="1">
      <c r="A16" s="221"/>
      <c r="B16" s="189" t="s">
        <v>48</v>
      </c>
      <c r="C16" s="32">
        <f>_xlfn.IFERROR(C15/L10*100,"")</f>
        <v>84.21052631578947</v>
      </c>
      <c r="D16" s="32">
        <f>_xlfn.IFERROR(D15/L10*100,"")</f>
        <v>10.526315789473683</v>
      </c>
      <c r="E16" s="32">
        <f>_xlfn.IFERROR(E15/L10*100,"")</f>
        <v>5.263157894736842</v>
      </c>
      <c r="F16" s="224"/>
      <c r="G16" s="224"/>
      <c r="H16" s="156"/>
      <c r="I16" s="33"/>
      <c r="J16" s="34"/>
      <c r="K16" s="35">
        <f>IF(SUM(C16:G16)=100,"","←合計が100%になっていません")</f>
      </c>
      <c r="L16" s="53"/>
    </row>
    <row r="17" spans="1:12" s="143" customFormat="1" ht="21" customHeight="1">
      <c r="A17" s="225"/>
      <c r="B17" s="158" t="s">
        <v>55</v>
      </c>
      <c r="C17" s="99"/>
      <c r="D17" s="99"/>
      <c r="E17" s="99"/>
      <c r="F17" s="101"/>
      <c r="G17" s="101"/>
      <c r="H17" s="101"/>
      <c r="I17" s="101"/>
      <c r="J17" s="99"/>
      <c r="K17" s="21"/>
      <c r="L17" s="42"/>
    </row>
    <row r="18" spans="1:12" s="143" customFormat="1" ht="19.5" customHeight="1">
      <c r="A18" s="226"/>
      <c r="B18" s="159" t="s">
        <v>33</v>
      </c>
      <c r="C18" s="13"/>
      <c r="D18" s="13"/>
      <c r="E18" s="13"/>
      <c r="F18" s="13"/>
      <c r="G18" s="13"/>
      <c r="H18" s="13"/>
      <c r="I18" s="13"/>
      <c r="J18" s="13"/>
      <c r="K18" s="22">
        <f>_xlfn.IFERROR(INT(C20*C24/100+D20*D24/100+E20*E24/100+F20*F24/100+G20*G24/100+H20*H24/100+I20*I24/100+J20*J24/100),"")</f>
      </c>
      <c r="L18" s="43">
        <f>SUM(C23:J23)</f>
        <v>0</v>
      </c>
    </row>
    <row r="19" spans="1:12" s="143" customFormat="1" ht="24" customHeight="1">
      <c r="A19" s="226"/>
      <c r="B19" s="160" t="s">
        <v>44</v>
      </c>
      <c r="C19" s="173"/>
      <c r="D19" s="173"/>
      <c r="E19" s="173"/>
      <c r="F19" s="173"/>
      <c r="G19" s="173"/>
      <c r="H19" s="173"/>
      <c r="I19" s="173"/>
      <c r="J19" s="173"/>
      <c r="K19" s="23" t="s">
        <v>7</v>
      </c>
      <c r="L19" s="44" t="s">
        <v>6</v>
      </c>
    </row>
    <row r="20" spans="1:12" s="143" customFormat="1" ht="28.5" customHeight="1">
      <c r="A20" s="226"/>
      <c r="B20" s="160" t="s">
        <v>34</v>
      </c>
      <c r="C20" s="174"/>
      <c r="D20" s="174"/>
      <c r="E20" s="174"/>
      <c r="F20" s="174"/>
      <c r="G20" s="174"/>
      <c r="H20" s="174"/>
      <c r="I20" s="174"/>
      <c r="J20" s="174"/>
      <c r="K20" s="24"/>
      <c r="L20" s="45"/>
    </row>
    <row r="21" spans="1:12" s="143" customFormat="1" ht="22.5" customHeight="1">
      <c r="A21" s="226"/>
      <c r="B21" s="160" t="s">
        <v>26</v>
      </c>
      <c r="C21" s="173"/>
      <c r="D21" s="173"/>
      <c r="E21" s="173"/>
      <c r="F21" s="173"/>
      <c r="G21" s="173"/>
      <c r="H21" s="173"/>
      <c r="I21" s="173"/>
      <c r="J21" s="173"/>
      <c r="K21" s="24"/>
      <c r="L21" s="45"/>
    </row>
    <row r="22" spans="1:12" s="143" customFormat="1" ht="19.5" customHeight="1">
      <c r="A22" s="226"/>
      <c r="B22" s="160" t="s">
        <v>27</v>
      </c>
      <c r="C22" s="175"/>
      <c r="D22" s="175"/>
      <c r="E22" s="175"/>
      <c r="F22" s="175"/>
      <c r="G22" s="175"/>
      <c r="H22" s="175"/>
      <c r="I22" s="175"/>
      <c r="J22" s="175"/>
      <c r="K22" s="24"/>
      <c r="L22" s="45"/>
    </row>
    <row r="23" spans="1:12" s="143" customFormat="1" ht="17.25" customHeight="1">
      <c r="A23" s="226"/>
      <c r="B23" s="161" t="s">
        <v>46</v>
      </c>
      <c r="C23" s="176"/>
      <c r="D23" s="176"/>
      <c r="E23" s="176"/>
      <c r="F23" s="176"/>
      <c r="G23" s="176"/>
      <c r="H23" s="176"/>
      <c r="I23" s="176"/>
      <c r="J23" s="176"/>
      <c r="K23" s="25"/>
      <c r="L23" s="46"/>
    </row>
    <row r="24" spans="1:12" s="162" customFormat="1" ht="24" customHeight="1" thickBot="1">
      <c r="A24" s="227"/>
      <c r="B24" s="172" t="s">
        <v>48</v>
      </c>
      <c r="C24" s="38">
        <f>_xlfn.IFERROR(C23/L18*100,"")</f>
      </c>
      <c r="D24" s="38">
        <f>_xlfn.IFERROR(D23/L18*100,"")</f>
      </c>
      <c r="E24" s="38">
        <f>_xlfn.IFERROR(E23/L18*100,"")</f>
      </c>
      <c r="F24" s="38">
        <f>_xlfn.IFERROR(F23/L18*100,"")</f>
      </c>
      <c r="G24" s="38">
        <f>_xlfn.IFERROR(G23/L18*100,"")</f>
      </c>
      <c r="H24" s="38">
        <f>_xlfn.IFERROR(H23/L18*100,"")</f>
      </c>
      <c r="I24" s="38">
        <f>_xlfn.IFERROR(I23/L18*100,"")</f>
      </c>
      <c r="J24" s="38">
        <f>_xlfn.IFERROR(J23/L18*100,"")</f>
      </c>
      <c r="K24" s="39">
        <f>IF(OR(SUM(C24:J24)=100,SUM(C24:J24)=0),"","←合計100%になっていません")</f>
      </c>
      <c r="L24" s="40"/>
    </row>
    <row r="25" spans="1:12" s="143" customFormat="1" ht="18" customHeight="1">
      <c r="A25" s="225"/>
      <c r="B25" s="158" t="s">
        <v>32</v>
      </c>
      <c r="C25" s="99"/>
      <c r="D25" s="99"/>
      <c r="E25" s="99"/>
      <c r="F25" s="101"/>
      <c r="G25" s="101"/>
      <c r="H25" s="101"/>
      <c r="I25" s="101"/>
      <c r="J25" s="99"/>
      <c r="K25" s="21"/>
      <c r="L25" s="42"/>
    </row>
    <row r="26" spans="1:12" s="143" customFormat="1" ht="16.5" customHeight="1">
      <c r="A26" s="226"/>
      <c r="B26" s="159" t="s">
        <v>33</v>
      </c>
      <c r="C26" s="13"/>
      <c r="D26" s="13"/>
      <c r="E26" s="13"/>
      <c r="F26" s="13"/>
      <c r="G26" s="13"/>
      <c r="H26" s="13"/>
      <c r="I26" s="13"/>
      <c r="J26" s="13"/>
      <c r="K26" s="22">
        <f>_xlfn.IFERROR(INT(C28*C32/100+D28*D32/100+E28*E32/100+F28*F32/100+G28*G32/100+H28*H32/100+I28*I32/100+J28*J32/100),"")</f>
      </c>
      <c r="L26" s="43">
        <f>SUM(C31:J31)</f>
        <v>0</v>
      </c>
    </row>
    <row r="27" spans="1:12" s="143" customFormat="1" ht="24" customHeight="1">
      <c r="A27" s="226"/>
      <c r="B27" s="160" t="s">
        <v>44</v>
      </c>
      <c r="C27" s="173"/>
      <c r="D27" s="173"/>
      <c r="E27" s="173"/>
      <c r="F27" s="173"/>
      <c r="G27" s="173"/>
      <c r="H27" s="173"/>
      <c r="I27" s="173"/>
      <c r="J27" s="173"/>
      <c r="K27" s="23" t="s">
        <v>7</v>
      </c>
      <c r="L27" s="44" t="s">
        <v>6</v>
      </c>
    </row>
    <row r="28" spans="1:12" s="143" customFormat="1" ht="30" customHeight="1">
      <c r="A28" s="226"/>
      <c r="B28" s="160" t="s">
        <v>34</v>
      </c>
      <c r="C28" s="174"/>
      <c r="D28" s="174"/>
      <c r="E28" s="174"/>
      <c r="F28" s="174"/>
      <c r="G28" s="174"/>
      <c r="H28" s="174"/>
      <c r="I28" s="174"/>
      <c r="J28" s="174"/>
      <c r="K28" s="24"/>
      <c r="L28" s="45"/>
    </row>
    <row r="29" spans="1:12" s="143" customFormat="1" ht="21">
      <c r="A29" s="226"/>
      <c r="B29" s="160" t="s">
        <v>26</v>
      </c>
      <c r="C29" s="173"/>
      <c r="D29" s="173"/>
      <c r="E29" s="173"/>
      <c r="F29" s="173"/>
      <c r="G29" s="173"/>
      <c r="H29" s="173"/>
      <c r="I29" s="173"/>
      <c r="J29" s="173"/>
      <c r="K29" s="24"/>
      <c r="L29" s="45"/>
    </row>
    <row r="30" spans="1:12" s="143" customFormat="1" ht="20.25" customHeight="1">
      <c r="A30" s="226"/>
      <c r="B30" s="160" t="s">
        <v>27</v>
      </c>
      <c r="C30" s="175"/>
      <c r="D30" s="175"/>
      <c r="E30" s="175"/>
      <c r="F30" s="175"/>
      <c r="G30" s="175"/>
      <c r="H30" s="175"/>
      <c r="I30" s="175"/>
      <c r="J30" s="175"/>
      <c r="K30" s="24"/>
      <c r="L30" s="45"/>
    </row>
    <row r="31" spans="1:12" s="163" customFormat="1" ht="21" customHeight="1">
      <c r="A31" s="226"/>
      <c r="B31" s="161" t="s">
        <v>46</v>
      </c>
      <c r="C31" s="176"/>
      <c r="D31" s="176"/>
      <c r="E31" s="176"/>
      <c r="F31" s="176"/>
      <c r="G31" s="176"/>
      <c r="H31" s="176"/>
      <c r="I31" s="176"/>
      <c r="J31" s="176"/>
      <c r="K31" s="26"/>
      <c r="L31" s="47"/>
    </row>
    <row r="32" spans="1:12" s="162" customFormat="1" ht="24" customHeight="1" thickBot="1">
      <c r="A32" s="227"/>
      <c r="B32" s="172" t="s">
        <v>48</v>
      </c>
      <c r="C32" s="38">
        <f>_xlfn.IFERROR(C31/L26*100,"")</f>
      </c>
      <c r="D32" s="38">
        <f>_xlfn.IFERROR(D31/L26*100,"")</f>
      </c>
      <c r="E32" s="38">
        <f>_xlfn.IFERROR(E31/L26*100,"")</f>
      </c>
      <c r="F32" s="38">
        <f>_xlfn.IFERROR(F31/L26*100,"")</f>
      </c>
      <c r="G32" s="38">
        <f>_xlfn.IFERROR(G31/L26*100,"")</f>
      </c>
      <c r="H32" s="38">
        <f>_xlfn.IFERROR(H31/L26*100,"")</f>
      </c>
      <c r="I32" s="38">
        <f>_xlfn.IFERROR(I31/L26*100,"")</f>
      </c>
      <c r="J32" s="38">
        <f>_xlfn.IFERROR(J31/L26*100,"")</f>
      </c>
      <c r="K32" s="39">
        <f>IF(OR(SUM(C32:J32)=100,SUM(C32:J32)=0),"","←合計100%になっていません")</f>
      </c>
      <c r="L32" s="40"/>
    </row>
    <row r="33" spans="1:12" s="143" customFormat="1" ht="18.75" customHeight="1">
      <c r="A33" s="225"/>
      <c r="B33" s="158" t="s">
        <v>32</v>
      </c>
      <c r="C33" s="99"/>
      <c r="D33" s="99"/>
      <c r="E33" s="99"/>
      <c r="F33" s="101"/>
      <c r="G33" s="101"/>
      <c r="H33" s="101"/>
      <c r="I33" s="101"/>
      <c r="J33" s="99"/>
      <c r="K33" s="21"/>
      <c r="L33" s="42"/>
    </row>
    <row r="34" spans="1:12" s="143" customFormat="1" ht="18" customHeight="1">
      <c r="A34" s="226"/>
      <c r="B34" s="159" t="s">
        <v>33</v>
      </c>
      <c r="C34" s="13"/>
      <c r="D34" s="13"/>
      <c r="E34" s="13"/>
      <c r="F34" s="13"/>
      <c r="G34" s="13"/>
      <c r="H34" s="13"/>
      <c r="I34" s="13"/>
      <c r="J34" s="13"/>
      <c r="K34" s="22">
        <f>_xlfn.IFERROR(INT(C36*C40/100+D36*D40/100+E36*E40/100+F36*F40/100+G36*G40/100+H36*H40/100+I36*I40/100+J36*J40/100),"")</f>
      </c>
      <c r="L34" s="43">
        <f>SUM(C39:J39)</f>
        <v>0</v>
      </c>
    </row>
    <row r="35" spans="1:12" s="143" customFormat="1" ht="24" customHeight="1">
      <c r="A35" s="226"/>
      <c r="B35" s="160" t="s">
        <v>44</v>
      </c>
      <c r="C35" s="173"/>
      <c r="D35" s="173"/>
      <c r="E35" s="173"/>
      <c r="F35" s="173"/>
      <c r="G35" s="173"/>
      <c r="H35" s="173"/>
      <c r="I35" s="173"/>
      <c r="J35" s="173"/>
      <c r="K35" s="23" t="s">
        <v>7</v>
      </c>
      <c r="L35" s="44" t="s">
        <v>6</v>
      </c>
    </row>
    <row r="36" spans="1:12" s="143" customFormat="1" ht="31.5">
      <c r="A36" s="226"/>
      <c r="B36" s="160" t="s">
        <v>34</v>
      </c>
      <c r="C36" s="174"/>
      <c r="D36" s="174"/>
      <c r="E36" s="174"/>
      <c r="F36" s="174"/>
      <c r="G36" s="174"/>
      <c r="H36" s="174"/>
      <c r="I36" s="174"/>
      <c r="J36" s="174"/>
      <c r="K36" s="24"/>
      <c r="L36" s="45"/>
    </row>
    <row r="37" spans="1:12" s="143" customFormat="1" ht="18.75" customHeight="1">
      <c r="A37" s="226"/>
      <c r="B37" s="160" t="s">
        <v>26</v>
      </c>
      <c r="C37" s="173"/>
      <c r="D37" s="173"/>
      <c r="E37" s="173"/>
      <c r="F37" s="173"/>
      <c r="G37" s="173"/>
      <c r="H37" s="173"/>
      <c r="I37" s="173"/>
      <c r="J37" s="173"/>
      <c r="K37" s="24"/>
      <c r="L37" s="45"/>
    </row>
    <row r="38" spans="1:12" s="143" customFormat="1" ht="24" customHeight="1">
      <c r="A38" s="226"/>
      <c r="B38" s="160" t="s">
        <v>27</v>
      </c>
      <c r="C38" s="175"/>
      <c r="D38" s="175"/>
      <c r="E38" s="175"/>
      <c r="F38" s="175"/>
      <c r="G38" s="175"/>
      <c r="H38" s="175"/>
      <c r="I38" s="175"/>
      <c r="J38" s="175"/>
      <c r="K38" s="24"/>
      <c r="L38" s="45"/>
    </row>
    <row r="39" spans="1:12" s="143" customFormat="1" ht="24" customHeight="1">
      <c r="A39" s="226"/>
      <c r="B39" s="161" t="s">
        <v>46</v>
      </c>
      <c r="C39" s="176"/>
      <c r="D39" s="176"/>
      <c r="E39" s="176"/>
      <c r="F39" s="176"/>
      <c r="G39" s="176"/>
      <c r="H39" s="176"/>
      <c r="I39" s="176"/>
      <c r="J39" s="176"/>
      <c r="K39" s="25"/>
      <c r="L39" s="46"/>
    </row>
    <row r="40" spans="1:12" s="162" customFormat="1" ht="18" thickBot="1">
      <c r="A40" s="227"/>
      <c r="B40" s="172" t="s">
        <v>48</v>
      </c>
      <c r="C40" s="38">
        <f>_xlfn.IFERROR(C39/L34*100,"")</f>
      </c>
      <c r="D40" s="38">
        <f>_xlfn.IFERROR(D39/L34*100,"")</f>
      </c>
      <c r="E40" s="38">
        <f>_xlfn.IFERROR(E39/L34*100,"")</f>
      </c>
      <c r="F40" s="38">
        <f>_xlfn.IFERROR(F39/L34*100,"")</f>
      </c>
      <c r="G40" s="38">
        <f>_xlfn.IFERROR(G39/L34*100,"")</f>
      </c>
      <c r="H40" s="38">
        <f>_xlfn.IFERROR(H39/L34*100,"")</f>
      </c>
      <c r="I40" s="38">
        <f>_xlfn.IFERROR(I39/L34*100,"")</f>
      </c>
      <c r="J40" s="38">
        <f>_xlfn.IFERROR(J39/L34*100,"")</f>
      </c>
      <c r="K40" s="39">
        <f>IF(OR(SUM(C40:J40)=100,SUM(C40:J40)=0),"","←合計100%になっていません")</f>
      </c>
      <c r="L40" s="40"/>
    </row>
    <row r="41" spans="1:12" s="142" customFormat="1" ht="11.25">
      <c r="A41" s="228" t="s">
        <v>65</v>
      </c>
      <c r="B41" s="228"/>
      <c r="C41" s="228"/>
      <c r="D41" s="228"/>
      <c r="E41" s="228"/>
      <c r="F41" s="228"/>
      <c r="G41" s="228"/>
      <c r="H41" s="228"/>
      <c r="I41" s="228"/>
      <c r="J41" s="228"/>
      <c r="K41" s="228"/>
      <c r="L41" s="228"/>
    </row>
    <row r="42" spans="1:12" s="142" customFormat="1" ht="18.75" customHeight="1">
      <c r="A42" s="229" t="s">
        <v>68</v>
      </c>
      <c r="B42" s="230"/>
      <c r="C42" s="230"/>
      <c r="D42" s="230"/>
      <c r="E42" s="230"/>
      <c r="F42" s="230"/>
      <c r="G42" s="230"/>
      <c r="H42" s="230"/>
      <c r="I42" s="230"/>
      <c r="J42" s="230"/>
      <c r="K42" s="230"/>
      <c r="L42" s="230"/>
    </row>
    <row r="43" spans="1:12" s="142" customFormat="1" ht="15.75" customHeight="1">
      <c r="A43" s="231" t="s">
        <v>35</v>
      </c>
      <c r="B43" s="231"/>
      <c r="C43" s="231"/>
      <c r="D43" s="231"/>
      <c r="E43" s="231"/>
      <c r="F43" s="231"/>
      <c r="G43" s="231"/>
      <c r="H43" s="231"/>
      <c r="I43" s="231"/>
      <c r="J43" s="231"/>
      <c r="K43" s="231"/>
      <c r="L43" s="231"/>
    </row>
    <row r="44" ht="8.25" customHeight="1"/>
    <row r="45" ht="14.25" thickBot="1">
      <c r="A45" s="134" t="s">
        <v>52</v>
      </c>
    </row>
    <row r="46" spans="1:10" ht="9" customHeight="1">
      <c r="A46" s="232" t="s">
        <v>36</v>
      </c>
      <c r="B46" s="233"/>
      <c r="C46" s="236" t="s">
        <v>37</v>
      </c>
      <c r="D46" s="237"/>
      <c r="E46" s="238" t="s">
        <v>38</v>
      </c>
      <c r="F46" s="240" t="s">
        <v>39</v>
      </c>
      <c r="G46" s="241"/>
      <c r="H46" s="135"/>
      <c r="I46" s="135"/>
      <c r="J46" s="135"/>
    </row>
    <row r="47" spans="1:12" ht="25.5" customHeight="1" thickBot="1">
      <c r="A47" s="234"/>
      <c r="B47" s="235"/>
      <c r="C47" s="242"/>
      <c r="D47" s="243"/>
      <c r="E47" s="239"/>
      <c r="F47" s="136"/>
      <c r="G47" s="137"/>
      <c r="H47" s="138"/>
      <c r="I47" s="139"/>
      <c r="J47" s="139"/>
      <c r="K47" s="244"/>
      <c r="L47" s="244"/>
    </row>
  </sheetData>
  <sheetProtection/>
  <mergeCells count="18">
    <mergeCell ref="A43:L43"/>
    <mergeCell ref="A46:B47"/>
    <mergeCell ref="C46:D46"/>
    <mergeCell ref="E46:E47"/>
    <mergeCell ref="F46:G46"/>
    <mergeCell ref="C47:D47"/>
    <mergeCell ref="K47:L47"/>
    <mergeCell ref="A17:A24"/>
    <mergeCell ref="A25:A32"/>
    <mergeCell ref="A33:A40"/>
    <mergeCell ref="A41:L41"/>
    <mergeCell ref="A42:L42"/>
    <mergeCell ref="E2:G2"/>
    <mergeCell ref="E3:F4"/>
    <mergeCell ref="G3:G4"/>
    <mergeCell ref="A6:G6"/>
    <mergeCell ref="A9:A16"/>
    <mergeCell ref="F9:G16"/>
  </mergeCells>
  <dataValidations count="2">
    <dataValidation type="list" allowBlank="1" showInputMessage="1" showErrorMessage="1" sqref="C11:E11 H11:J11 C19:J19 C27:J27 C35:J35">
      <formula1>"－,Recycled polymer fibers,Chemically recycled fibers,Fiber-based recycled fibers,Other recycled fiber,Unused fibers, Reclaimed fibers"</formula1>
    </dataValidation>
    <dataValidation type="list" allowBlank="1" showInputMessage="1" showErrorMessage="1" sqref="C13:E13 H13:J13 C21:J21 C29:J29 C37:J37">
      <formula1>"No,Yes"</formula1>
    </dataValidation>
  </dataValidations>
  <printOptions/>
  <pageMargins left="0.3937007874015748" right="0.3937007874015748" top="0.3937007874015748" bottom="0.3937007874015748" header="0" footer="0"/>
  <pageSetup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dimension ref="A1:V47"/>
  <sheetViews>
    <sheetView zoomScalePageLayoutView="0" workbookViewId="0" topLeftCell="A1">
      <selection activeCell="A7" sqref="A7"/>
    </sheetView>
  </sheetViews>
  <sheetFormatPr defaultColWidth="9.140625" defaultRowHeight="15"/>
  <cols>
    <col min="1" max="1" width="8.57421875" style="0" customWidth="1"/>
    <col min="2" max="2" width="12.28125" style="0" customWidth="1"/>
    <col min="3" max="7" width="11.57421875" style="0" customWidth="1"/>
    <col min="8" max="10" width="11.57421875" style="0" hidden="1" customWidth="1"/>
    <col min="11" max="11" width="10.421875" style="62" customWidth="1"/>
    <col min="12" max="12" width="7.00390625" style="66" customWidth="1"/>
  </cols>
  <sheetData>
    <row r="1" spans="1:16" ht="13.5">
      <c r="A1" s="187" t="s">
        <v>69</v>
      </c>
      <c r="B1" s="188" t="s">
        <v>71</v>
      </c>
      <c r="C1" s="142"/>
      <c r="D1" s="132"/>
      <c r="E1" s="132"/>
      <c r="F1" s="132"/>
      <c r="G1" s="132"/>
      <c r="M1" s="3"/>
      <c r="N1" s="3"/>
      <c r="O1" s="3"/>
      <c r="P1" s="3"/>
    </row>
    <row r="2" spans="1:16" ht="12.75" customHeight="1">
      <c r="A2" s="127" t="s">
        <v>14</v>
      </c>
      <c r="B2" s="132"/>
      <c r="C2" s="132"/>
      <c r="D2" s="132"/>
      <c r="E2" s="209" t="s">
        <v>16</v>
      </c>
      <c r="F2" s="210"/>
      <c r="G2" s="211"/>
      <c r="M2" s="3"/>
      <c r="N2" s="3"/>
      <c r="O2" s="3"/>
      <c r="P2" s="3"/>
    </row>
    <row r="3" spans="1:16" ht="25.5" customHeight="1">
      <c r="A3" s="126" t="s">
        <v>15</v>
      </c>
      <c r="B3" s="132"/>
      <c r="C3" s="132"/>
      <c r="D3" s="132"/>
      <c r="E3" s="212" t="s">
        <v>17</v>
      </c>
      <c r="F3" s="213"/>
      <c r="G3" s="216" t="s">
        <v>41</v>
      </c>
      <c r="H3" s="4"/>
      <c r="I3" s="4"/>
      <c r="J3" s="4"/>
      <c r="K3" s="63"/>
      <c r="L3" s="67"/>
      <c r="M3" s="3"/>
      <c r="N3" s="3"/>
      <c r="O3" s="3"/>
      <c r="P3" s="3"/>
    </row>
    <row r="4" spans="1:16" ht="7.5" customHeight="1">
      <c r="A4" s="146"/>
      <c r="B4" s="132"/>
      <c r="C4" s="132"/>
      <c r="D4" s="132"/>
      <c r="E4" s="214"/>
      <c r="F4" s="215"/>
      <c r="G4" s="217"/>
      <c r="H4" s="4"/>
      <c r="I4" s="4"/>
      <c r="J4" s="4"/>
      <c r="K4" s="63"/>
      <c r="L4" s="67"/>
      <c r="M4" s="3"/>
      <c r="N4" s="3"/>
      <c r="O4" s="3"/>
      <c r="P4" s="3"/>
    </row>
    <row r="5" spans="1:16" ht="12" customHeight="1">
      <c r="A5" s="146"/>
      <c r="B5" s="132"/>
      <c r="C5" s="132"/>
      <c r="D5" s="132"/>
      <c r="E5" s="132"/>
      <c r="F5" s="147"/>
      <c r="G5" s="148" t="s">
        <v>18</v>
      </c>
      <c r="H5" s="4"/>
      <c r="I5" s="4"/>
      <c r="J5" s="4"/>
      <c r="K5" s="63"/>
      <c r="L5" s="67"/>
      <c r="M5" s="3"/>
      <c r="N5" s="3"/>
      <c r="O5" s="3"/>
      <c r="P5" s="3"/>
    </row>
    <row r="6" spans="1:16" ht="12" customHeight="1">
      <c r="A6" s="218" t="s">
        <v>24</v>
      </c>
      <c r="B6" s="218"/>
      <c r="C6" s="218"/>
      <c r="D6" s="218"/>
      <c r="E6" s="218"/>
      <c r="F6" s="218"/>
      <c r="G6" s="218"/>
      <c r="H6" s="5"/>
      <c r="I6" s="5"/>
      <c r="J6" s="5"/>
      <c r="K6" s="64"/>
      <c r="L6" s="68"/>
      <c r="M6" s="3"/>
      <c r="N6" s="3"/>
      <c r="O6" s="1"/>
      <c r="P6" s="3"/>
    </row>
    <row r="7" spans="1:16" ht="14.25" customHeight="1" thickBot="1">
      <c r="A7" s="152" t="s">
        <v>42</v>
      </c>
      <c r="B7" s="132"/>
      <c r="C7" s="132"/>
      <c r="D7" s="132"/>
      <c r="E7" s="132"/>
      <c r="F7" s="132"/>
      <c r="G7" s="153"/>
      <c r="M7" s="3"/>
      <c r="N7" s="3"/>
      <c r="O7" s="3"/>
      <c r="P7" s="3"/>
    </row>
    <row r="8" spans="1:16" s="171" customFormat="1" ht="28.5" customHeight="1" thickBot="1">
      <c r="A8" s="165" t="s">
        <v>49</v>
      </c>
      <c r="B8" s="166" t="s">
        <v>19</v>
      </c>
      <c r="C8" s="166" t="s">
        <v>20</v>
      </c>
      <c r="D8" s="166" t="s">
        <v>21</v>
      </c>
      <c r="E8" s="166" t="s">
        <v>22</v>
      </c>
      <c r="F8" s="164" t="s">
        <v>23</v>
      </c>
      <c r="G8" s="164" t="s">
        <v>23</v>
      </c>
      <c r="H8" s="164" t="s">
        <v>23</v>
      </c>
      <c r="I8" s="164" t="s">
        <v>23</v>
      </c>
      <c r="J8" s="164" t="s">
        <v>23</v>
      </c>
      <c r="K8" s="167" t="s">
        <v>50</v>
      </c>
      <c r="L8" s="168" t="s">
        <v>51</v>
      </c>
      <c r="M8" s="169"/>
      <c r="N8" s="170"/>
      <c r="O8" s="170"/>
      <c r="P8" s="170"/>
    </row>
    <row r="9" spans="1:22" s="2" customFormat="1" ht="16.5" customHeight="1">
      <c r="A9" s="245" t="s">
        <v>54</v>
      </c>
      <c r="B9" s="177" t="s">
        <v>56</v>
      </c>
      <c r="C9" s="79" t="s">
        <v>1</v>
      </c>
      <c r="D9" s="79" t="s">
        <v>2</v>
      </c>
      <c r="E9" s="79" t="s">
        <v>3</v>
      </c>
      <c r="F9" s="248" t="s">
        <v>64</v>
      </c>
      <c r="G9" s="249"/>
      <c r="H9" s="79"/>
      <c r="I9" s="79"/>
      <c r="J9" s="79"/>
      <c r="K9" s="254" t="s">
        <v>61</v>
      </c>
      <c r="L9" s="69"/>
      <c r="M9" s="6"/>
      <c r="N9" s="3"/>
      <c r="O9" s="3"/>
      <c r="P9" s="3"/>
      <c r="Q9"/>
      <c r="R9"/>
      <c r="S9"/>
      <c r="T9"/>
      <c r="U9"/>
      <c r="V9"/>
    </row>
    <row r="10" spans="1:12" s="3" customFormat="1" ht="20.25" customHeight="1">
      <c r="A10" s="246"/>
      <c r="B10" s="130" t="s">
        <v>33</v>
      </c>
      <c r="C10" s="80" t="s">
        <v>0</v>
      </c>
      <c r="D10" s="80" t="s">
        <v>4</v>
      </c>
      <c r="E10" s="80" t="s">
        <v>5</v>
      </c>
      <c r="F10" s="250"/>
      <c r="G10" s="251"/>
      <c r="H10" s="112"/>
      <c r="I10" s="80"/>
      <c r="J10" s="80"/>
      <c r="K10" s="255"/>
      <c r="L10" s="49">
        <f>SUM(C15:I15)</f>
        <v>475</v>
      </c>
    </row>
    <row r="11" spans="1:12" s="3" customFormat="1" ht="30" customHeight="1">
      <c r="A11" s="246"/>
      <c r="B11" s="178" t="s">
        <v>58</v>
      </c>
      <c r="C11" s="80">
        <v>28</v>
      </c>
      <c r="D11" s="80"/>
      <c r="E11" s="80"/>
      <c r="F11" s="250"/>
      <c r="G11" s="251"/>
      <c r="H11" s="113"/>
      <c r="I11" s="82"/>
      <c r="J11" s="82"/>
      <c r="K11" s="255"/>
      <c r="L11" s="50" t="s">
        <v>6</v>
      </c>
    </row>
    <row r="12" spans="1:12" s="3" customFormat="1" ht="33" customHeight="1">
      <c r="A12" s="246"/>
      <c r="B12" s="178" t="s">
        <v>60</v>
      </c>
      <c r="C12" s="179">
        <v>70</v>
      </c>
      <c r="D12" s="180"/>
      <c r="E12" s="180"/>
      <c r="F12" s="250"/>
      <c r="G12" s="251"/>
      <c r="H12" s="114"/>
      <c r="I12" s="114"/>
      <c r="J12" s="114"/>
      <c r="K12" s="73">
        <f>_xlfn.IFERROR(INT(C11*C16/100+D11*D16/100+E11*E16/100),"")</f>
        <v>23</v>
      </c>
      <c r="L12" s="50"/>
    </row>
    <row r="13" spans="1:12" s="3" customFormat="1" ht="19.5" customHeight="1">
      <c r="A13" s="246"/>
      <c r="B13" s="130" t="s">
        <v>26</v>
      </c>
      <c r="C13" s="80" t="s">
        <v>28</v>
      </c>
      <c r="D13" s="80" t="s">
        <v>28</v>
      </c>
      <c r="E13" s="80" t="s">
        <v>29</v>
      </c>
      <c r="F13" s="250"/>
      <c r="G13" s="251"/>
      <c r="H13" s="80"/>
      <c r="I13" s="80"/>
      <c r="J13" s="80"/>
      <c r="K13" s="255" t="s">
        <v>62</v>
      </c>
      <c r="L13" s="50"/>
    </row>
    <row r="14" spans="1:12" s="3" customFormat="1" ht="18" customHeight="1">
      <c r="A14" s="246"/>
      <c r="B14" s="130" t="s">
        <v>27</v>
      </c>
      <c r="C14" s="12" t="s">
        <v>30</v>
      </c>
      <c r="D14" s="12" t="s">
        <v>31</v>
      </c>
      <c r="E14" s="181"/>
      <c r="F14" s="250"/>
      <c r="G14" s="251"/>
      <c r="H14" s="115"/>
      <c r="I14" s="115"/>
      <c r="J14" s="115"/>
      <c r="K14" s="255"/>
      <c r="L14" s="50"/>
    </row>
    <row r="15" spans="1:12" s="3" customFormat="1" ht="18" customHeight="1">
      <c r="A15" s="246"/>
      <c r="B15" s="131" t="s">
        <v>45</v>
      </c>
      <c r="C15" s="80">
        <v>400</v>
      </c>
      <c r="D15" s="80">
        <v>50</v>
      </c>
      <c r="E15" s="80">
        <v>25</v>
      </c>
      <c r="F15" s="250"/>
      <c r="G15" s="251"/>
      <c r="H15" s="116"/>
      <c r="I15" s="80"/>
      <c r="J15" s="80"/>
      <c r="K15" s="255"/>
      <c r="L15" s="50"/>
    </row>
    <row r="16" spans="1:12" s="3" customFormat="1" ht="24" customHeight="1" thickBot="1">
      <c r="A16" s="247"/>
      <c r="B16" s="186" t="s">
        <v>47</v>
      </c>
      <c r="C16" s="117">
        <f>_xlfn.IFERROR(C15/L10*100,"")</f>
        <v>84.21052631578947</v>
      </c>
      <c r="D16" s="117">
        <f>_xlfn.IFERROR(D15/L10*100,"")</f>
        <v>10.526315789473683</v>
      </c>
      <c r="E16" s="117">
        <f>_xlfn.IFERROR(E15/L10*100,"")</f>
        <v>5.263157894736842</v>
      </c>
      <c r="F16" s="252"/>
      <c r="G16" s="253"/>
      <c r="H16" s="118"/>
      <c r="I16" s="119"/>
      <c r="J16" s="120">
        <f>_xlfn.IFERROR(J15/L10*100,"")</f>
        <v>0</v>
      </c>
      <c r="K16" s="65">
        <f>_xlfn.IFERROR(INT(C12*C16/100+D12*D16/100+E12*E16/100),"")</f>
        <v>58</v>
      </c>
      <c r="L16" s="70"/>
    </row>
    <row r="17" spans="1:12" s="3" customFormat="1" ht="21" customHeight="1">
      <c r="A17" s="256"/>
      <c r="B17" s="182" t="s">
        <v>55</v>
      </c>
      <c r="C17" s="104"/>
      <c r="D17" s="104"/>
      <c r="E17" s="104"/>
      <c r="F17" s="104"/>
      <c r="G17" s="104"/>
      <c r="H17" s="104"/>
      <c r="I17" s="104"/>
      <c r="J17" s="121"/>
      <c r="K17" s="259" t="s">
        <v>61</v>
      </c>
      <c r="L17" s="71"/>
    </row>
    <row r="18" spans="1:12" s="3" customFormat="1" ht="18" customHeight="1">
      <c r="A18" s="257"/>
      <c r="B18" s="183" t="s">
        <v>33</v>
      </c>
      <c r="C18" s="105"/>
      <c r="D18" s="105"/>
      <c r="E18" s="105"/>
      <c r="F18" s="105"/>
      <c r="G18" s="105"/>
      <c r="H18" s="105"/>
      <c r="I18" s="105"/>
      <c r="J18" s="105"/>
      <c r="K18" s="260"/>
      <c r="L18" s="43">
        <f>SUM(C23:J23)</f>
        <v>0</v>
      </c>
    </row>
    <row r="19" spans="1:12" s="3" customFormat="1" ht="30.75" customHeight="1">
      <c r="A19" s="257"/>
      <c r="B19" s="183" t="s">
        <v>57</v>
      </c>
      <c r="C19" s="107"/>
      <c r="D19" s="105"/>
      <c r="E19" s="105"/>
      <c r="F19" s="108"/>
      <c r="G19" s="108"/>
      <c r="H19" s="108"/>
      <c r="I19" s="108"/>
      <c r="J19" s="108"/>
      <c r="K19" s="260"/>
      <c r="L19" s="44" t="s">
        <v>6</v>
      </c>
    </row>
    <row r="20" spans="1:12" s="3" customFormat="1" ht="29.25" customHeight="1">
      <c r="A20" s="257"/>
      <c r="B20" s="183" t="s">
        <v>59</v>
      </c>
      <c r="C20" s="107"/>
      <c r="D20" s="105"/>
      <c r="E20" s="105"/>
      <c r="F20" s="108"/>
      <c r="G20" s="108"/>
      <c r="H20" s="108"/>
      <c r="I20" s="108"/>
      <c r="J20" s="108"/>
      <c r="K20" s="185">
        <f>_xlfn.IFERROR(INT(C19*C24/100+D19*D24/100+E19*E24/100+F19*F24/100+G19*G24/100+H19*H24/100+I19*I24/100+J19*J24/100),"")</f>
      </c>
      <c r="L20" s="44"/>
    </row>
    <row r="21" spans="1:12" s="3" customFormat="1" ht="19.5" customHeight="1">
      <c r="A21" s="257"/>
      <c r="B21" s="160" t="s">
        <v>26</v>
      </c>
      <c r="C21" s="173"/>
      <c r="D21" s="173"/>
      <c r="E21" s="173"/>
      <c r="F21" s="173"/>
      <c r="G21" s="173"/>
      <c r="H21" s="173"/>
      <c r="I21" s="173"/>
      <c r="J21" s="173"/>
      <c r="K21" s="260" t="s">
        <v>62</v>
      </c>
      <c r="L21" s="44"/>
    </row>
    <row r="22" spans="1:12" s="3" customFormat="1" ht="18" customHeight="1">
      <c r="A22" s="257"/>
      <c r="B22" s="160" t="s">
        <v>27</v>
      </c>
      <c r="C22" s="109"/>
      <c r="D22" s="109"/>
      <c r="E22" s="109"/>
      <c r="F22" s="106"/>
      <c r="G22" s="106"/>
      <c r="H22" s="106"/>
      <c r="I22" s="106"/>
      <c r="J22" s="106"/>
      <c r="K22" s="260"/>
      <c r="L22" s="44"/>
    </row>
    <row r="23" spans="1:12" s="3" customFormat="1" ht="20.25" customHeight="1">
      <c r="A23" s="257"/>
      <c r="B23" s="184" t="s">
        <v>45</v>
      </c>
      <c r="C23" s="105"/>
      <c r="D23" s="105"/>
      <c r="E23" s="105"/>
      <c r="F23" s="105"/>
      <c r="G23" s="105"/>
      <c r="H23" s="105"/>
      <c r="I23" s="105"/>
      <c r="J23" s="105"/>
      <c r="K23" s="260"/>
      <c r="L23" s="44"/>
    </row>
    <row r="24" spans="1:12" s="3" customFormat="1" ht="28.5" customHeight="1" thickBot="1">
      <c r="A24" s="258"/>
      <c r="B24" s="208" t="s">
        <v>47</v>
      </c>
      <c r="C24" s="110">
        <f>_xlfn.IFERROR(C23/L18*100,"")</f>
      </c>
      <c r="D24" s="110">
        <f>_xlfn.IFERROR(D23/L18*100,"")</f>
      </c>
      <c r="E24" s="110">
        <f>_xlfn.IFERROR(E23/L18*100,"")</f>
      </c>
      <c r="F24" s="110">
        <f>_xlfn.IFERROR(F23/L18*100,"")</f>
      </c>
      <c r="G24" s="110">
        <f>_xlfn.IFERROR(G23/L18*100,"")</f>
      </c>
      <c r="H24" s="110">
        <f>_xlfn.IFERROR(H23/L18*100,"")</f>
      </c>
      <c r="I24" s="110">
        <f>_xlfn.IFERROR(I23/L18*100,"")</f>
      </c>
      <c r="J24" s="110">
        <f>_xlfn.IFERROR(J23/L18*100,"")</f>
      </c>
      <c r="K24" s="75">
        <f>_xlfn.IFERROR(INT(C20*C24/100+D20*D24/100+E20*E24/100+F20*F24/100+G20*G24/100+H20*H24/100+I20*I24/100+J20*J24/100),"")</f>
      </c>
      <c r="L24" s="72"/>
    </row>
    <row r="25" spans="1:12" s="3" customFormat="1" ht="20.25" customHeight="1">
      <c r="A25" s="256"/>
      <c r="B25" s="182" t="s">
        <v>55</v>
      </c>
      <c r="C25" s="104"/>
      <c r="D25" s="104"/>
      <c r="E25" s="104"/>
      <c r="F25" s="104"/>
      <c r="G25" s="104"/>
      <c r="H25" s="104"/>
      <c r="I25" s="104"/>
      <c r="J25" s="121"/>
      <c r="K25" s="259" t="s">
        <v>61</v>
      </c>
      <c r="L25" s="71"/>
    </row>
    <row r="26" spans="1:12" s="3" customFormat="1" ht="18.75" customHeight="1">
      <c r="A26" s="257"/>
      <c r="B26" s="183" t="s">
        <v>33</v>
      </c>
      <c r="C26" s="105"/>
      <c r="D26" s="105"/>
      <c r="E26" s="105"/>
      <c r="F26" s="105"/>
      <c r="G26" s="105"/>
      <c r="H26" s="105"/>
      <c r="I26" s="105"/>
      <c r="J26" s="105"/>
      <c r="K26" s="260"/>
      <c r="L26" s="43">
        <f>SUM(C31:J31)</f>
        <v>0</v>
      </c>
    </row>
    <row r="27" spans="1:12" s="3" customFormat="1" ht="30" customHeight="1">
      <c r="A27" s="257"/>
      <c r="B27" s="183" t="s">
        <v>57</v>
      </c>
      <c r="C27" s="107"/>
      <c r="D27" s="105"/>
      <c r="E27" s="105"/>
      <c r="F27" s="108"/>
      <c r="G27" s="108"/>
      <c r="H27" s="108"/>
      <c r="I27" s="108"/>
      <c r="J27" s="108"/>
      <c r="K27" s="260"/>
      <c r="L27" s="44" t="s">
        <v>6</v>
      </c>
    </row>
    <row r="28" spans="1:12" s="3" customFormat="1" ht="31.5" customHeight="1">
      <c r="A28" s="257"/>
      <c r="B28" s="183" t="s">
        <v>59</v>
      </c>
      <c r="C28" s="107"/>
      <c r="D28" s="105"/>
      <c r="E28" s="105"/>
      <c r="F28" s="108"/>
      <c r="G28" s="108"/>
      <c r="H28" s="108"/>
      <c r="I28" s="108"/>
      <c r="J28" s="108"/>
      <c r="K28" s="74">
        <f>_xlfn.IFERROR(INT(C27*C32/100+D27*D32/100+E27*E32/100+F27*F32/100+G27*G32/100+H27*H32/100+I27*I32/100+J27*J32/100),"")</f>
      </c>
      <c r="L28" s="44"/>
    </row>
    <row r="29" spans="1:12" s="3" customFormat="1" ht="19.5" customHeight="1">
      <c r="A29" s="257"/>
      <c r="B29" s="160" t="s">
        <v>26</v>
      </c>
      <c r="C29" s="173"/>
      <c r="D29" s="173"/>
      <c r="E29" s="173"/>
      <c r="F29" s="173"/>
      <c r="G29" s="173"/>
      <c r="H29" s="173"/>
      <c r="I29" s="173"/>
      <c r="J29" s="173"/>
      <c r="K29" s="260" t="s">
        <v>62</v>
      </c>
      <c r="L29" s="44"/>
    </row>
    <row r="30" spans="1:12" s="3" customFormat="1" ht="18.75" customHeight="1">
      <c r="A30" s="257"/>
      <c r="B30" s="160" t="s">
        <v>27</v>
      </c>
      <c r="C30" s="109"/>
      <c r="D30" s="109"/>
      <c r="E30" s="109"/>
      <c r="F30" s="106"/>
      <c r="G30" s="106"/>
      <c r="H30" s="106"/>
      <c r="I30" s="106"/>
      <c r="J30" s="106"/>
      <c r="K30" s="260"/>
      <c r="L30" s="44"/>
    </row>
    <row r="31" spans="1:12" s="3" customFormat="1" ht="19.5" customHeight="1">
      <c r="A31" s="257"/>
      <c r="B31" s="184" t="s">
        <v>45</v>
      </c>
      <c r="C31" s="105"/>
      <c r="D31" s="105"/>
      <c r="E31" s="105"/>
      <c r="F31" s="105"/>
      <c r="G31" s="105"/>
      <c r="H31" s="105"/>
      <c r="I31" s="105"/>
      <c r="J31" s="105"/>
      <c r="K31" s="260"/>
      <c r="L31" s="44"/>
    </row>
    <row r="32" spans="1:12" s="3" customFormat="1" ht="30" customHeight="1" thickBot="1">
      <c r="A32" s="258"/>
      <c r="B32" s="208" t="s">
        <v>47</v>
      </c>
      <c r="C32" s="110">
        <f>_xlfn.IFERROR(C31/L26*100,"")</f>
      </c>
      <c r="D32" s="110">
        <f>_xlfn.IFERROR(D31/L26*100,"")</f>
      </c>
      <c r="E32" s="110">
        <f>_xlfn.IFERROR(E31/L26*100,"")</f>
      </c>
      <c r="F32" s="110">
        <f>_xlfn.IFERROR(F31/L26*100,"")</f>
      </c>
      <c r="G32" s="110">
        <f>_xlfn.IFERROR(G31/L26*100,"")</f>
      </c>
      <c r="H32" s="110">
        <f>_xlfn.IFERROR(H31/L26*100,"")</f>
      </c>
      <c r="I32" s="110">
        <f>_xlfn.IFERROR(I31/L26*100,"")</f>
      </c>
      <c r="J32" s="110">
        <f>_xlfn.IFERROR(J31/L26*100,"")</f>
      </c>
      <c r="K32" s="75">
        <f>_xlfn.IFERROR(INT(C28*C32/100+D28*D32/100+E28*E32/100+F28*F32/100+G28*G32/100+H28*H32/100+I28*I32/100+J28*J32/100),"")</f>
      </c>
      <c r="L32" s="72"/>
    </row>
    <row r="33" spans="1:12" s="3" customFormat="1" ht="21.75" customHeight="1">
      <c r="A33" s="256"/>
      <c r="B33" s="182" t="s">
        <v>55</v>
      </c>
      <c r="C33" s="104"/>
      <c r="D33" s="104"/>
      <c r="E33" s="104"/>
      <c r="F33" s="104"/>
      <c r="G33" s="104"/>
      <c r="H33" s="104"/>
      <c r="I33" s="104"/>
      <c r="J33" s="121"/>
      <c r="K33" s="259" t="s">
        <v>61</v>
      </c>
      <c r="L33" s="71"/>
    </row>
    <row r="34" spans="1:12" s="3" customFormat="1" ht="18" customHeight="1">
      <c r="A34" s="257"/>
      <c r="B34" s="183" t="s">
        <v>33</v>
      </c>
      <c r="C34" s="105"/>
      <c r="D34" s="105"/>
      <c r="E34" s="105"/>
      <c r="F34" s="105"/>
      <c r="G34" s="105"/>
      <c r="H34" s="105"/>
      <c r="I34" s="105"/>
      <c r="J34" s="105"/>
      <c r="K34" s="260"/>
      <c r="L34" s="43">
        <f>SUM(C39:J39)</f>
        <v>0</v>
      </c>
    </row>
    <row r="35" spans="1:12" s="3" customFormat="1" ht="29.25" customHeight="1">
      <c r="A35" s="257"/>
      <c r="B35" s="183" t="s">
        <v>57</v>
      </c>
      <c r="C35" s="107"/>
      <c r="D35" s="105"/>
      <c r="E35" s="105"/>
      <c r="F35" s="108"/>
      <c r="G35" s="108"/>
      <c r="H35" s="108"/>
      <c r="I35" s="108"/>
      <c r="J35" s="108"/>
      <c r="K35" s="260"/>
      <c r="L35" s="44" t="s">
        <v>6</v>
      </c>
    </row>
    <row r="36" spans="1:12" s="3" customFormat="1" ht="28.5" customHeight="1">
      <c r="A36" s="257"/>
      <c r="B36" s="183" t="s">
        <v>59</v>
      </c>
      <c r="C36" s="107"/>
      <c r="D36" s="105"/>
      <c r="E36" s="105"/>
      <c r="F36" s="108"/>
      <c r="G36" s="108"/>
      <c r="H36" s="108"/>
      <c r="I36" s="108"/>
      <c r="J36" s="108"/>
      <c r="K36" s="74">
        <f>_xlfn.IFERROR(INT(C35*C40/100+D35*D40/100+E35*E40/100+F35*F40/100+G35*G40/100+H35*H40/100+I35*I40/100+J35*J40/100),"")</f>
      </c>
      <c r="L36" s="44"/>
    </row>
    <row r="37" spans="1:12" s="3" customFormat="1" ht="20.25" customHeight="1">
      <c r="A37" s="257"/>
      <c r="B37" s="160" t="s">
        <v>26</v>
      </c>
      <c r="C37" s="173"/>
      <c r="D37" s="173"/>
      <c r="E37" s="173"/>
      <c r="F37" s="173"/>
      <c r="G37" s="173"/>
      <c r="H37" s="173"/>
      <c r="I37" s="173"/>
      <c r="J37" s="173"/>
      <c r="K37" s="260" t="s">
        <v>62</v>
      </c>
      <c r="L37" s="44"/>
    </row>
    <row r="38" spans="1:12" s="3" customFormat="1" ht="18.75" customHeight="1">
      <c r="A38" s="257"/>
      <c r="B38" s="160" t="s">
        <v>27</v>
      </c>
      <c r="C38" s="109"/>
      <c r="D38" s="109"/>
      <c r="E38" s="109"/>
      <c r="F38" s="106"/>
      <c r="G38" s="106"/>
      <c r="H38" s="106"/>
      <c r="I38" s="106"/>
      <c r="J38" s="106"/>
      <c r="K38" s="260"/>
      <c r="L38" s="44"/>
    </row>
    <row r="39" spans="1:12" s="3" customFormat="1" ht="18" customHeight="1">
      <c r="A39" s="257"/>
      <c r="B39" s="184" t="s">
        <v>45</v>
      </c>
      <c r="C39" s="105"/>
      <c r="D39" s="105"/>
      <c r="E39" s="105"/>
      <c r="F39" s="105"/>
      <c r="G39" s="105"/>
      <c r="H39" s="105"/>
      <c r="I39" s="105"/>
      <c r="J39" s="105"/>
      <c r="K39" s="260"/>
      <c r="L39" s="44"/>
    </row>
    <row r="40" spans="1:12" s="3" customFormat="1" ht="31.5" customHeight="1" thickBot="1">
      <c r="A40" s="258"/>
      <c r="B40" s="208" t="s">
        <v>47</v>
      </c>
      <c r="C40" s="110">
        <f>_xlfn.IFERROR(C39/L34*100,"")</f>
      </c>
      <c r="D40" s="110">
        <f>_xlfn.IFERROR(D39/L34*100,"")</f>
      </c>
      <c r="E40" s="110">
        <f>_xlfn.IFERROR(E39/L34*100,"")</f>
      </c>
      <c r="F40" s="110">
        <f>_xlfn.IFERROR(F39/L34*100,"")</f>
      </c>
      <c r="G40" s="110">
        <f>_xlfn.IFERROR(G39/L34*100,"")</f>
      </c>
      <c r="H40" s="110">
        <f>_xlfn.IFERROR(H39/L34*100,"")</f>
      </c>
      <c r="I40" s="110">
        <f>_xlfn.IFERROR(I39/L34*100,"")</f>
      </c>
      <c r="J40" s="110">
        <f>_xlfn.IFERROR(J39/L34*100,"")</f>
      </c>
      <c r="K40" s="75">
        <f>_xlfn.IFERROR(INT(C36*C40/100+D36*D40/100+E36*E40/100+F36*F40/100+G36*G40/100+H36*H40/100+I36*I40/100+J36*J40/100),"")</f>
      </c>
      <c r="L40" s="72"/>
    </row>
    <row r="41" spans="1:12" s="142" customFormat="1" ht="19.5" customHeight="1">
      <c r="A41" s="228" t="s">
        <v>66</v>
      </c>
      <c r="B41" s="228"/>
      <c r="C41" s="228"/>
      <c r="D41" s="228"/>
      <c r="E41" s="228"/>
      <c r="F41" s="228"/>
      <c r="G41" s="228"/>
      <c r="H41" s="228"/>
      <c r="I41" s="228"/>
      <c r="J41" s="228"/>
      <c r="K41" s="228"/>
      <c r="L41" s="228"/>
    </row>
    <row r="42" spans="1:12" s="142" customFormat="1" ht="18.75" customHeight="1">
      <c r="A42" s="229" t="s">
        <v>67</v>
      </c>
      <c r="B42" s="230"/>
      <c r="C42" s="230"/>
      <c r="D42" s="230"/>
      <c r="E42" s="230"/>
      <c r="F42" s="230"/>
      <c r="G42" s="230"/>
      <c r="H42" s="230"/>
      <c r="I42" s="230"/>
      <c r="J42" s="230"/>
      <c r="K42" s="230"/>
      <c r="L42" s="230"/>
    </row>
    <row r="43" spans="1:12" s="142" customFormat="1" ht="11.25">
      <c r="A43" s="231" t="s">
        <v>35</v>
      </c>
      <c r="B43" s="231"/>
      <c r="C43" s="231"/>
      <c r="D43" s="231"/>
      <c r="E43" s="231"/>
      <c r="F43" s="231"/>
      <c r="G43" s="231"/>
      <c r="H43" s="231"/>
      <c r="I43" s="231"/>
      <c r="J43" s="231"/>
      <c r="K43" s="231"/>
      <c r="L43" s="231"/>
    </row>
    <row r="44" ht="9" customHeight="1"/>
    <row r="45" spans="1:12" s="132" customFormat="1" ht="14.25" thickBot="1">
      <c r="A45" s="134" t="s">
        <v>70</v>
      </c>
      <c r="L45" s="133"/>
    </row>
    <row r="46" spans="1:12" s="132" customFormat="1" ht="9" customHeight="1">
      <c r="A46" s="232" t="s">
        <v>36</v>
      </c>
      <c r="B46" s="233"/>
      <c r="C46" s="236" t="s">
        <v>37</v>
      </c>
      <c r="D46" s="237"/>
      <c r="E46" s="238" t="s">
        <v>38</v>
      </c>
      <c r="F46" s="240" t="s">
        <v>39</v>
      </c>
      <c r="G46" s="241"/>
      <c r="H46" s="135"/>
      <c r="I46" s="135"/>
      <c r="J46" s="135"/>
      <c r="L46" s="133"/>
    </row>
    <row r="47" spans="1:12" s="132" customFormat="1" ht="22.5" customHeight="1" thickBot="1">
      <c r="A47" s="234"/>
      <c r="B47" s="235"/>
      <c r="C47" s="242"/>
      <c r="D47" s="243"/>
      <c r="E47" s="239"/>
      <c r="F47" s="136"/>
      <c r="G47" s="137"/>
      <c r="H47" s="138"/>
      <c r="I47" s="140"/>
      <c r="J47" s="140"/>
      <c r="K47" s="244"/>
      <c r="L47" s="244"/>
    </row>
  </sheetData>
  <sheetProtection/>
  <mergeCells count="26">
    <mergeCell ref="A42:L42"/>
    <mergeCell ref="A43:L43"/>
    <mergeCell ref="A46:B47"/>
    <mergeCell ref="C46:D46"/>
    <mergeCell ref="E46:E47"/>
    <mergeCell ref="F46:G46"/>
    <mergeCell ref="C47:D47"/>
    <mergeCell ref="K47:L47"/>
    <mergeCell ref="A41:L41"/>
    <mergeCell ref="A33:A40"/>
    <mergeCell ref="K33:K35"/>
    <mergeCell ref="K37:K39"/>
    <mergeCell ref="K9:K11"/>
    <mergeCell ref="K13:K15"/>
    <mergeCell ref="A17:A24"/>
    <mergeCell ref="K17:K19"/>
    <mergeCell ref="K21:K23"/>
    <mergeCell ref="A25:A32"/>
    <mergeCell ref="K25:K27"/>
    <mergeCell ref="K29:K31"/>
    <mergeCell ref="E2:G2"/>
    <mergeCell ref="E3:F4"/>
    <mergeCell ref="G3:G4"/>
    <mergeCell ref="A6:G6"/>
    <mergeCell ref="A9:A16"/>
    <mergeCell ref="F9:G16"/>
  </mergeCells>
  <dataValidations count="1">
    <dataValidation type="list" allowBlank="1" showInputMessage="1" showErrorMessage="1" sqref="C13:E13 H13:J13 C21:J21 C29:J29 C37:J37">
      <formula1>"No,Yes"</formula1>
    </dataValidation>
  </dataValidations>
  <printOptions/>
  <pageMargins left="0.3937007874015748" right="0.3937007874015748" top="0.3937007874015748" bottom="0.3937007874015748" header="0" footer="0"/>
  <pageSetup horizontalDpi="600" verticalDpi="600" orientation="portrait" paperSize="9" scale="84" r:id="rId2"/>
  <drawing r:id="rId1"/>
</worksheet>
</file>

<file path=xl/worksheets/sheet3.xml><?xml version="1.0" encoding="utf-8"?>
<worksheet xmlns="http://schemas.openxmlformats.org/spreadsheetml/2006/main" xmlns:r="http://schemas.openxmlformats.org/officeDocument/2006/relationships">
  <dimension ref="A1:P55"/>
  <sheetViews>
    <sheetView zoomScalePageLayoutView="0" workbookViewId="0" topLeftCell="A1">
      <selection activeCell="A1" sqref="A1"/>
    </sheetView>
  </sheetViews>
  <sheetFormatPr defaultColWidth="9.140625" defaultRowHeight="15"/>
  <cols>
    <col min="1" max="1" width="8.28125" style="0" customWidth="1"/>
    <col min="2" max="2" width="15.7109375" style="0" customWidth="1"/>
    <col min="3" max="7" width="11.57421875" style="0" customWidth="1"/>
    <col min="8" max="10" width="11.57421875" style="0" hidden="1" customWidth="1"/>
    <col min="11" max="11" width="9.28125" style="0" customWidth="1"/>
    <col min="12" max="12" width="6.421875" style="54" customWidth="1"/>
  </cols>
  <sheetData>
    <row r="1" spans="1:16" ht="13.5">
      <c r="A1" s="187" t="s">
        <v>89</v>
      </c>
      <c r="B1" s="188" t="s">
        <v>85</v>
      </c>
      <c r="C1" s="142"/>
      <c r="D1" s="132"/>
      <c r="E1" s="132"/>
      <c r="F1" s="132"/>
      <c r="G1" s="132"/>
      <c r="M1" s="3"/>
      <c r="N1" s="3"/>
      <c r="O1" s="3"/>
      <c r="P1" s="3"/>
    </row>
    <row r="2" spans="1:16" ht="12.75" customHeight="1">
      <c r="A2" s="127" t="s">
        <v>14</v>
      </c>
      <c r="B2" s="132"/>
      <c r="C2" s="132"/>
      <c r="D2" s="132"/>
      <c r="E2" s="209" t="s">
        <v>16</v>
      </c>
      <c r="F2" s="210"/>
      <c r="G2" s="211"/>
      <c r="M2" s="3"/>
      <c r="N2" s="3"/>
      <c r="O2" s="3"/>
      <c r="P2" s="3"/>
    </row>
    <row r="3" spans="1:16" ht="25.5" customHeight="1">
      <c r="A3" s="126" t="s">
        <v>15</v>
      </c>
      <c r="B3" s="132"/>
      <c r="C3" s="132"/>
      <c r="D3" s="132"/>
      <c r="E3" s="212" t="s">
        <v>17</v>
      </c>
      <c r="F3" s="213"/>
      <c r="G3" s="216" t="s">
        <v>41</v>
      </c>
      <c r="H3" s="4"/>
      <c r="I3" s="4"/>
      <c r="J3" s="4"/>
      <c r="K3" s="267"/>
      <c r="L3" s="267"/>
      <c r="M3" s="3"/>
      <c r="N3" s="3"/>
      <c r="O3" s="3"/>
      <c r="P3" s="3"/>
    </row>
    <row r="4" spans="1:16" ht="7.5" customHeight="1">
      <c r="A4" s="146"/>
      <c r="B4" s="132"/>
      <c r="C4" s="132"/>
      <c r="D4" s="132"/>
      <c r="E4" s="214"/>
      <c r="F4" s="215"/>
      <c r="G4" s="217"/>
      <c r="H4" s="4"/>
      <c r="I4" s="4"/>
      <c r="J4" s="4"/>
      <c r="K4" s="4"/>
      <c r="L4" s="55"/>
      <c r="M4" s="3"/>
      <c r="N4" s="3"/>
      <c r="O4" s="3"/>
      <c r="P4" s="3"/>
    </row>
    <row r="5" spans="1:16" ht="12" customHeight="1">
      <c r="A5" s="146"/>
      <c r="B5" s="132"/>
      <c r="C5" s="132"/>
      <c r="D5" s="132"/>
      <c r="E5" s="132"/>
      <c r="F5" s="147"/>
      <c r="G5" s="148" t="s">
        <v>18</v>
      </c>
      <c r="H5" s="4"/>
      <c r="I5" s="4"/>
      <c r="J5" s="4"/>
      <c r="K5" s="4"/>
      <c r="L5" s="55"/>
      <c r="M5" s="3"/>
      <c r="N5" s="3"/>
      <c r="O5" s="3"/>
      <c r="P5" s="3"/>
    </row>
    <row r="6" spans="1:16" ht="12" customHeight="1">
      <c r="A6" s="218" t="s">
        <v>24</v>
      </c>
      <c r="B6" s="218"/>
      <c r="C6" s="218"/>
      <c r="D6" s="218"/>
      <c r="E6" s="218"/>
      <c r="F6" s="218"/>
      <c r="G6" s="218"/>
      <c r="H6" s="5"/>
      <c r="I6" s="5"/>
      <c r="J6" s="5"/>
      <c r="K6" s="5"/>
      <c r="L6" s="56"/>
      <c r="M6" s="3"/>
      <c r="N6" s="3"/>
      <c r="O6" s="1"/>
      <c r="P6" s="3"/>
    </row>
    <row r="7" spans="1:16" ht="14.25" customHeight="1" thickBot="1">
      <c r="A7" s="152" t="s">
        <v>42</v>
      </c>
      <c r="B7" s="132"/>
      <c r="C7" s="132"/>
      <c r="D7" s="132"/>
      <c r="E7" s="132"/>
      <c r="F7" s="132"/>
      <c r="G7" s="153"/>
      <c r="M7" s="3"/>
      <c r="N7" s="3"/>
      <c r="O7" s="3"/>
      <c r="P7" s="3"/>
    </row>
    <row r="8" spans="1:16" s="171" customFormat="1" ht="28.5" customHeight="1" thickBot="1">
      <c r="A8" s="165" t="s">
        <v>49</v>
      </c>
      <c r="B8" s="166" t="s">
        <v>19</v>
      </c>
      <c r="C8" s="166" t="s">
        <v>20</v>
      </c>
      <c r="D8" s="166" t="s">
        <v>21</v>
      </c>
      <c r="E8" s="166" t="s">
        <v>22</v>
      </c>
      <c r="F8" s="164" t="s">
        <v>23</v>
      </c>
      <c r="G8" s="164" t="s">
        <v>23</v>
      </c>
      <c r="H8" s="164" t="s">
        <v>23</v>
      </c>
      <c r="I8" s="164" t="s">
        <v>23</v>
      </c>
      <c r="J8" s="164" t="s">
        <v>23</v>
      </c>
      <c r="K8" s="167" t="s">
        <v>50</v>
      </c>
      <c r="L8" s="168" t="s">
        <v>51</v>
      </c>
      <c r="M8" s="169"/>
      <c r="N8" s="170"/>
      <c r="O8" s="170"/>
      <c r="P8" s="170"/>
    </row>
    <row r="9" spans="1:12" s="3" customFormat="1" ht="18" customHeight="1">
      <c r="A9" s="268" t="s">
        <v>78</v>
      </c>
      <c r="B9" s="177" t="s">
        <v>56</v>
      </c>
      <c r="C9" s="79" t="s">
        <v>9</v>
      </c>
      <c r="D9" s="79" t="s">
        <v>2</v>
      </c>
      <c r="E9" s="79" t="s">
        <v>3</v>
      </c>
      <c r="F9" s="271" t="s">
        <v>90</v>
      </c>
      <c r="G9" s="272"/>
      <c r="H9" s="79"/>
      <c r="I9" s="79"/>
      <c r="J9" s="87"/>
      <c r="K9" s="277" t="s">
        <v>73</v>
      </c>
      <c r="L9" s="48"/>
    </row>
    <row r="10" spans="1:12" s="3" customFormat="1" ht="12" customHeight="1">
      <c r="A10" s="269"/>
      <c r="B10" s="192" t="s">
        <v>33</v>
      </c>
      <c r="C10" s="80" t="s">
        <v>12</v>
      </c>
      <c r="D10" s="80" t="s">
        <v>4</v>
      </c>
      <c r="E10" s="80" t="s">
        <v>12</v>
      </c>
      <c r="F10" s="273"/>
      <c r="G10" s="274"/>
      <c r="H10" s="80"/>
      <c r="I10" s="80"/>
      <c r="J10" s="80"/>
      <c r="K10" s="278"/>
      <c r="L10" s="49">
        <f>SUM(C14:J14)</f>
        <v>495</v>
      </c>
    </row>
    <row r="11" spans="1:12" s="3" customFormat="1" ht="21" customHeight="1">
      <c r="A11" s="269"/>
      <c r="B11" s="192" t="s">
        <v>72</v>
      </c>
      <c r="C11" s="81">
        <v>100</v>
      </c>
      <c r="D11" s="80">
        <v>100</v>
      </c>
      <c r="E11" s="80">
        <v>100</v>
      </c>
      <c r="F11" s="273"/>
      <c r="G11" s="274"/>
      <c r="H11" s="88"/>
      <c r="I11" s="88"/>
      <c r="J11" s="88"/>
      <c r="K11" s="103">
        <f>_xlfn.IFERROR(INT(C11*C15/100+D11*D15/100+E11*E15/100+F11*F15/100+G11*G15/100+H11*H15/100+I11*I15/100+J11*J15/100),"")</f>
        <v>100</v>
      </c>
      <c r="L11" s="60" t="s">
        <v>6</v>
      </c>
    </row>
    <row r="12" spans="1:12" s="3" customFormat="1" ht="19.5" customHeight="1">
      <c r="A12" s="269"/>
      <c r="B12" s="192" t="s">
        <v>26</v>
      </c>
      <c r="C12" s="80" t="s">
        <v>28</v>
      </c>
      <c r="D12" s="80" t="s">
        <v>28</v>
      </c>
      <c r="E12" s="80" t="s">
        <v>29</v>
      </c>
      <c r="F12" s="273"/>
      <c r="G12" s="274"/>
      <c r="H12" s="82"/>
      <c r="I12" s="82"/>
      <c r="J12" s="82" t="s">
        <v>8</v>
      </c>
      <c r="K12" s="261" t="s">
        <v>80</v>
      </c>
      <c r="L12" s="51"/>
    </row>
    <row r="13" spans="1:12" s="3" customFormat="1" ht="18" customHeight="1">
      <c r="A13" s="269"/>
      <c r="B13" s="192" t="s">
        <v>27</v>
      </c>
      <c r="C13" s="12" t="s">
        <v>30</v>
      </c>
      <c r="D13" s="12" t="s">
        <v>31</v>
      </c>
      <c r="E13" s="83"/>
      <c r="F13" s="273"/>
      <c r="G13" s="274"/>
      <c r="H13" s="82"/>
      <c r="I13" s="82"/>
      <c r="J13" s="82"/>
      <c r="K13" s="262"/>
      <c r="L13" s="51"/>
    </row>
    <row r="14" spans="1:12" s="3" customFormat="1" ht="12" customHeight="1">
      <c r="A14" s="269"/>
      <c r="B14" s="193" t="s">
        <v>45</v>
      </c>
      <c r="C14" s="80">
        <v>420</v>
      </c>
      <c r="D14" s="80">
        <v>50</v>
      </c>
      <c r="E14" s="80">
        <v>25</v>
      </c>
      <c r="F14" s="273"/>
      <c r="G14" s="274"/>
      <c r="H14" s="80"/>
      <c r="I14" s="80"/>
      <c r="J14" s="80"/>
      <c r="K14" s="262"/>
      <c r="L14" s="52"/>
    </row>
    <row r="15" spans="1:12" s="41" customFormat="1" ht="24" customHeight="1">
      <c r="A15" s="269"/>
      <c r="B15" s="194" t="s">
        <v>74</v>
      </c>
      <c r="C15" s="190">
        <f>_xlfn.IFERROR(C14/L10*100,"")</f>
        <v>84.84848484848484</v>
      </c>
      <c r="D15" s="84">
        <f>_xlfn.IFERROR(D14/L10*100,"")</f>
        <v>10.1010101010101</v>
      </c>
      <c r="E15" s="84">
        <f>_xlfn.IFERROR(E14/L10*100,"")</f>
        <v>5.05050505050505</v>
      </c>
      <c r="F15" s="273"/>
      <c r="G15" s="274"/>
      <c r="H15" s="190"/>
      <c r="I15" s="190"/>
      <c r="J15" s="190"/>
      <c r="K15" s="103">
        <f>_xlfn.IFERROR(INT(C15*C17/100+D15*D17/100+E15*E17/100+F15*F17/100+G15*G17/100+H15*H17/100+I15*I17/100+J15*J17/100),"")</f>
        <v>42</v>
      </c>
      <c r="L15" s="78"/>
    </row>
    <row r="16" spans="1:12" s="41" customFormat="1" ht="30" customHeight="1">
      <c r="A16" s="269"/>
      <c r="B16" s="195" t="s">
        <v>79</v>
      </c>
      <c r="C16" s="80" t="s">
        <v>77</v>
      </c>
      <c r="D16" s="80"/>
      <c r="E16" s="80"/>
      <c r="F16" s="273"/>
      <c r="G16" s="274"/>
      <c r="H16" s="80"/>
      <c r="I16" s="80"/>
      <c r="J16" s="80"/>
      <c r="K16" s="263" t="s">
        <v>75</v>
      </c>
      <c r="L16" s="78"/>
    </row>
    <row r="17" spans="1:12" s="41" customFormat="1" ht="15.75" customHeight="1">
      <c r="A17" s="269"/>
      <c r="B17" s="195" t="s">
        <v>76</v>
      </c>
      <c r="C17" s="191">
        <v>50</v>
      </c>
      <c r="D17" s="85"/>
      <c r="E17" s="85"/>
      <c r="F17" s="273"/>
      <c r="G17" s="274"/>
      <c r="H17" s="85"/>
      <c r="I17" s="85"/>
      <c r="J17" s="85"/>
      <c r="K17" s="263"/>
      <c r="L17" s="78"/>
    </row>
    <row r="18" spans="1:12" s="41" customFormat="1" ht="24" customHeight="1" thickBot="1">
      <c r="A18" s="270"/>
      <c r="B18" s="196" t="s">
        <v>75</v>
      </c>
      <c r="C18" s="86">
        <v>29</v>
      </c>
      <c r="D18" s="86"/>
      <c r="E18" s="86"/>
      <c r="F18" s="275"/>
      <c r="G18" s="276"/>
      <c r="H18" s="89"/>
      <c r="I18" s="89"/>
      <c r="J18" s="89"/>
      <c r="K18" s="103">
        <f>_xlfn.IFERROR(INT(C18*C15/100+D18*D15/100+E18*E15/100+F18*F15/100+G18*G15/100+H18*H15/100+I18*I15/100+J18*J15/100),"")</f>
        <v>24</v>
      </c>
      <c r="L18" s="78"/>
    </row>
    <row r="19" spans="1:12" s="3" customFormat="1" ht="20.25" customHeight="1">
      <c r="A19" s="279"/>
      <c r="B19" s="197" t="s">
        <v>56</v>
      </c>
      <c r="C19" s="102"/>
      <c r="D19" s="102"/>
      <c r="E19" s="102"/>
      <c r="F19" s="102"/>
      <c r="G19" s="102"/>
      <c r="H19" s="102"/>
      <c r="I19" s="102"/>
      <c r="J19" s="102"/>
      <c r="K19" s="282" t="s">
        <v>73</v>
      </c>
      <c r="L19" s="42"/>
    </row>
    <row r="20" spans="1:12" s="3" customFormat="1" ht="12" customHeight="1">
      <c r="A20" s="280"/>
      <c r="B20" s="198" t="s">
        <v>33</v>
      </c>
      <c r="C20" s="90"/>
      <c r="D20" s="90"/>
      <c r="E20" s="90"/>
      <c r="F20" s="90"/>
      <c r="G20" s="90"/>
      <c r="H20" s="90"/>
      <c r="I20" s="90"/>
      <c r="J20" s="90"/>
      <c r="K20" s="283"/>
      <c r="L20" s="43">
        <f>SUM(C24:J24)</f>
        <v>0</v>
      </c>
    </row>
    <row r="21" spans="1:12" s="3" customFormat="1" ht="31.5">
      <c r="A21" s="280"/>
      <c r="B21" s="198" t="s">
        <v>72</v>
      </c>
      <c r="C21" s="91"/>
      <c r="D21" s="90"/>
      <c r="E21" s="90"/>
      <c r="F21" s="92"/>
      <c r="G21" s="92"/>
      <c r="H21" s="92"/>
      <c r="I21" s="92"/>
      <c r="J21" s="92"/>
      <c r="K21" s="76">
        <f>_xlfn.IFERROR(INT(C21*C25/100+D21*D25/100+E21*E25/100+F21*F25/100+G21*G25/100+H21*H25/100+I21*I25/100+J21*J25/100),"")</f>
      </c>
      <c r="L21" s="61" t="s">
        <v>6</v>
      </c>
    </row>
    <row r="22" spans="1:12" s="3" customFormat="1" ht="18" customHeight="1">
      <c r="A22" s="280"/>
      <c r="B22" s="198" t="s">
        <v>26</v>
      </c>
      <c r="C22" s="90"/>
      <c r="D22" s="90"/>
      <c r="E22" s="90"/>
      <c r="F22" s="90"/>
      <c r="G22" s="90"/>
      <c r="H22" s="90"/>
      <c r="I22" s="90"/>
      <c r="J22" s="90"/>
      <c r="K22" s="264" t="s">
        <v>80</v>
      </c>
      <c r="L22" s="45"/>
    </row>
    <row r="23" spans="1:12" s="3" customFormat="1" ht="21" customHeight="1">
      <c r="A23" s="280"/>
      <c r="B23" s="198" t="s">
        <v>27</v>
      </c>
      <c r="C23" s="94"/>
      <c r="D23" s="94"/>
      <c r="E23" s="94"/>
      <c r="F23" s="93"/>
      <c r="G23" s="93"/>
      <c r="H23" s="93"/>
      <c r="I23" s="93"/>
      <c r="J23" s="93"/>
      <c r="K23" s="265"/>
      <c r="L23" s="45"/>
    </row>
    <row r="24" spans="1:12" s="3" customFormat="1" ht="12" customHeight="1">
      <c r="A24" s="280"/>
      <c r="B24" s="199" t="s">
        <v>45</v>
      </c>
      <c r="C24" s="90"/>
      <c r="D24" s="90"/>
      <c r="E24" s="90"/>
      <c r="F24" s="90"/>
      <c r="G24" s="90"/>
      <c r="H24" s="90"/>
      <c r="I24" s="90"/>
      <c r="J24" s="90"/>
      <c r="K24" s="265"/>
      <c r="L24" s="46"/>
    </row>
    <row r="25" spans="1:12" s="41" customFormat="1" ht="24" customHeight="1">
      <c r="A25" s="280"/>
      <c r="B25" s="200" t="s">
        <v>74</v>
      </c>
      <c r="C25" s="95">
        <f>_xlfn.IFERROR(C24/L20*100,"")</f>
      </c>
      <c r="D25" s="95">
        <f>_xlfn.IFERROR(D24/L20*100,"")</f>
      </c>
      <c r="E25" s="95">
        <f>_xlfn.IFERROR(E24/L20*100,"")</f>
      </c>
      <c r="F25" s="95">
        <f>_xlfn.IFERROR(F24/L20*100,"")</f>
      </c>
      <c r="G25" s="95">
        <f>_xlfn.IFERROR(G24/L20*100,"")</f>
      </c>
      <c r="H25" s="95">
        <f>_xlfn.IFERROR(H24/L20*100,"")</f>
      </c>
      <c r="I25" s="95">
        <f>_xlfn.IFERROR(I24/L20*100,"")</f>
      </c>
      <c r="J25" s="95">
        <f>_xlfn.IFERROR(J24/L20*100,"")</f>
      </c>
      <c r="K25" s="76">
        <f>_xlfn.IFERROR(INT(C25*C27/100+D25*D27/100+E25*E27/100+F25*F27/100+G25*G27/100+H25*H27/100+I25*I27/100+J25*J27/100),"")</f>
      </c>
      <c r="L25" s="77"/>
    </row>
    <row r="26" spans="1:12" s="41" customFormat="1" ht="30" customHeight="1">
      <c r="A26" s="280"/>
      <c r="B26" s="201" t="s">
        <v>79</v>
      </c>
      <c r="C26" s="90"/>
      <c r="D26" s="90"/>
      <c r="E26" s="90"/>
      <c r="F26" s="90"/>
      <c r="G26" s="90"/>
      <c r="H26" s="90"/>
      <c r="I26" s="90"/>
      <c r="J26" s="90"/>
      <c r="K26" s="266" t="s">
        <v>75</v>
      </c>
      <c r="L26" s="77"/>
    </row>
    <row r="27" spans="1:12" s="41" customFormat="1" ht="21">
      <c r="A27" s="280"/>
      <c r="B27" s="201" t="s">
        <v>76</v>
      </c>
      <c r="C27" s="96"/>
      <c r="D27" s="96"/>
      <c r="E27" s="96"/>
      <c r="F27" s="96"/>
      <c r="G27" s="96"/>
      <c r="H27" s="96"/>
      <c r="I27" s="96"/>
      <c r="J27" s="96"/>
      <c r="K27" s="266"/>
      <c r="L27" s="77"/>
    </row>
    <row r="28" spans="1:12" s="41" customFormat="1" ht="28.5" customHeight="1" thickBot="1">
      <c r="A28" s="281"/>
      <c r="B28" s="202" t="s">
        <v>75</v>
      </c>
      <c r="C28" s="97"/>
      <c r="D28" s="97"/>
      <c r="E28" s="97"/>
      <c r="F28" s="97"/>
      <c r="G28" s="97"/>
      <c r="H28" s="98"/>
      <c r="I28" s="98"/>
      <c r="J28" s="98"/>
      <c r="K28" s="76">
        <f>_xlfn.IFERROR(INT(C28*C25/100+D28*D25/100+E28*E25/100+F28*F25/100+G28*G25/100+H28*H25/100+I28*I25/100+J28*J25/100),"")</f>
      </c>
      <c r="L28" s="77"/>
    </row>
    <row r="29" spans="1:12" s="3" customFormat="1" ht="18" customHeight="1">
      <c r="A29" s="279"/>
      <c r="B29" s="197" t="s">
        <v>56</v>
      </c>
      <c r="C29" s="102"/>
      <c r="D29" s="102"/>
      <c r="E29" s="102"/>
      <c r="F29" s="102"/>
      <c r="G29" s="102"/>
      <c r="H29" s="102"/>
      <c r="I29" s="102"/>
      <c r="J29" s="102"/>
      <c r="K29" s="282" t="s">
        <v>73</v>
      </c>
      <c r="L29" s="42"/>
    </row>
    <row r="30" spans="1:12" s="3" customFormat="1" ht="12" customHeight="1">
      <c r="A30" s="280"/>
      <c r="B30" s="198" t="s">
        <v>33</v>
      </c>
      <c r="C30" s="90"/>
      <c r="D30" s="90"/>
      <c r="E30" s="90"/>
      <c r="F30" s="90"/>
      <c r="G30" s="90"/>
      <c r="H30" s="90"/>
      <c r="I30" s="90"/>
      <c r="J30" s="90"/>
      <c r="K30" s="283"/>
      <c r="L30" s="43">
        <f>SUM(C34:J34)</f>
        <v>0</v>
      </c>
    </row>
    <row r="31" spans="1:12" s="3" customFormat="1" ht="31.5">
      <c r="A31" s="280"/>
      <c r="B31" s="198" t="s">
        <v>72</v>
      </c>
      <c r="C31" s="91"/>
      <c r="D31" s="90"/>
      <c r="E31" s="90"/>
      <c r="F31" s="92"/>
      <c r="G31" s="92"/>
      <c r="H31" s="92"/>
      <c r="I31" s="92"/>
      <c r="J31" s="92"/>
      <c r="K31" s="76">
        <f>_xlfn.IFERROR(INT(C31*C35/100+D31*D35/100+E31*E35/100+F31*F35/100+G31*G35/100+H31*H35/100+I31*I35/100+J31*J35/100),"")</f>
      </c>
      <c r="L31" s="61" t="s">
        <v>6</v>
      </c>
    </row>
    <row r="32" spans="1:12" s="3" customFormat="1" ht="21">
      <c r="A32" s="280"/>
      <c r="B32" s="198" t="s">
        <v>26</v>
      </c>
      <c r="C32" s="90"/>
      <c r="D32" s="90"/>
      <c r="E32" s="90"/>
      <c r="F32" s="90"/>
      <c r="G32" s="90"/>
      <c r="H32" s="90"/>
      <c r="I32" s="90"/>
      <c r="J32" s="90"/>
      <c r="K32" s="264" t="s">
        <v>80</v>
      </c>
      <c r="L32" s="45"/>
    </row>
    <row r="33" spans="1:12" s="3" customFormat="1" ht="18.75" customHeight="1">
      <c r="A33" s="280"/>
      <c r="B33" s="198" t="s">
        <v>27</v>
      </c>
      <c r="C33" s="94"/>
      <c r="D33" s="94"/>
      <c r="E33" s="94"/>
      <c r="F33" s="93"/>
      <c r="G33" s="93"/>
      <c r="H33" s="93"/>
      <c r="I33" s="93"/>
      <c r="J33" s="93"/>
      <c r="K33" s="265"/>
      <c r="L33" s="45"/>
    </row>
    <row r="34" spans="1:12" s="3" customFormat="1" ht="12" customHeight="1">
      <c r="A34" s="280"/>
      <c r="B34" s="199" t="s">
        <v>45</v>
      </c>
      <c r="C34" s="90"/>
      <c r="D34" s="90"/>
      <c r="E34" s="90"/>
      <c r="F34" s="90"/>
      <c r="G34" s="90"/>
      <c r="H34" s="90"/>
      <c r="I34" s="90"/>
      <c r="J34" s="90"/>
      <c r="K34" s="265"/>
      <c r="L34" s="46"/>
    </row>
    <row r="35" spans="1:12" s="41" customFormat="1" ht="24" customHeight="1">
      <c r="A35" s="280"/>
      <c r="B35" s="200" t="s">
        <v>74</v>
      </c>
      <c r="C35" s="95">
        <f>_xlfn.IFERROR(C34/L30*100,"")</f>
      </c>
      <c r="D35" s="95">
        <f>_xlfn.IFERROR(D34/L30*100,"")</f>
      </c>
      <c r="E35" s="95">
        <f>_xlfn.IFERROR(E34/L30*100,"")</f>
      </c>
      <c r="F35" s="95">
        <f>_xlfn.IFERROR(F34/L30*100,"")</f>
      </c>
      <c r="G35" s="95">
        <f>_xlfn.IFERROR(G34/L30*100,"")</f>
      </c>
      <c r="H35" s="95">
        <f>_xlfn.IFERROR(H34/L30*100,"")</f>
      </c>
      <c r="I35" s="95">
        <f>_xlfn.IFERROR(I34/L30*100,"")</f>
      </c>
      <c r="J35" s="95">
        <f>_xlfn.IFERROR(J34/L30*100,"")</f>
      </c>
      <c r="K35" s="76">
        <f>_xlfn.IFERROR(INT(C35*C37/100+D35*D37/100+E35*E37/100+F35*F37/100+G35*G37/100+H35*H37/100+I35*I37/100+J35*J37/100),"")</f>
      </c>
      <c r="L35" s="77"/>
    </row>
    <row r="36" spans="1:12" s="41" customFormat="1" ht="52.5">
      <c r="A36" s="280"/>
      <c r="B36" s="201" t="s">
        <v>79</v>
      </c>
      <c r="C36" s="90"/>
      <c r="D36" s="90"/>
      <c r="E36" s="90"/>
      <c r="F36" s="90"/>
      <c r="G36" s="90"/>
      <c r="H36" s="90"/>
      <c r="I36" s="90"/>
      <c r="J36" s="90"/>
      <c r="K36" s="266" t="s">
        <v>75</v>
      </c>
      <c r="L36" s="77"/>
    </row>
    <row r="37" spans="1:12" s="41" customFormat="1" ht="21">
      <c r="A37" s="280"/>
      <c r="B37" s="201" t="s">
        <v>76</v>
      </c>
      <c r="C37" s="96"/>
      <c r="D37" s="96"/>
      <c r="E37" s="96"/>
      <c r="F37" s="96"/>
      <c r="G37" s="96"/>
      <c r="H37" s="96"/>
      <c r="I37" s="96"/>
      <c r="J37" s="96"/>
      <c r="K37" s="266"/>
      <c r="L37" s="77"/>
    </row>
    <row r="38" spans="1:12" s="41" customFormat="1" ht="29.25" customHeight="1" thickBot="1">
      <c r="A38" s="281"/>
      <c r="B38" s="202" t="s">
        <v>75</v>
      </c>
      <c r="C38" s="97"/>
      <c r="D38" s="97"/>
      <c r="E38" s="97"/>
      <c r="F38" s="97"/>
      <c r="G38" s="97"/>
      <c r="H38" s="98"/>
      <c r="I38" s="98"/>
      <c r="J38" s="98"/>
      <c r="K38" s="76">
        <f>_xlfn.IFERROR(INT(C38*C35/100+D38*D35/100+E38*E35/100+F38*F35/100+G38*G35/100+H38*H35/100+I38*I35/100+J38*J35/100),"")</f>
      </c>
      <c r="L38" s="77"/>
    </row>
    <row r="39" spans="1:12" s="3" customFormat="1" ht="17.25" customHeight="1">
      <c r="A39" s="279"/>
      <c r="B39" s="197" t="s">
        <v>56</v>
      </c>
      <c r="C39" s="102"/>
      <c r="D39" s="102"/>
      <c r="E39" s="102"/>
      <c r="F39" s="102"/>
      <c r="G39" s="102"/>
      <c r="H39" s="102"/>
      <c r="I39" s="102"/>
      <c r="J39" s="102"/>
      <c r="K39" s="282" t="s">
        <v>73</v>
      </c>
      <c r="L39" s="42"/>
    </row>
    <row r="40" spans="1:12" s="3" customFormat="1" ht="12" customHeight="1">
      <c r="A40" s="280"/>
      <c r="B40" s="198" t="s">
        <v>33</v>
      </c>
      <c r="C40" s="90"/>
      <c r="D40" s="90"/>
      <c r="E40" s="90"/>
      <c r="F40" s="90"/>
      <c r="G40" s="90"/>
      <c r="H40" s="90"/>
      <c r="I40" s="90"/>
      <c r="J40" s="90"/>
      <c r="K40" s="283"/>
      <c r="L40" s="43">
        <f>SUM(C44:J44)</f>
        <v>0</v>
      </c>
    </row>
    <row r="41" spans="1:12" s="3" customFormat="1" ht="31.5">
      <c r="A41" s="280"/>
      <c r="B41" s="198" t="s">
        <v>72</v>
      </c>
      <c r="C41" s="91"/>
      <c r="D41" s="90"/>
      <c r="E41" s="90"/>
      <c r="F41" s="92"/>
      <c r="G41" s="92"/>
      <c r="H41" s="92"/>
      <c r="I41" s="92"/>
      <c r="J41" s="92"/>
      <c r="K41" s="76">
        <f>_xlfn.IFERROR(INT(C41*C45/100+D41*D45/100+E41*E45/100+F41*F45/100+G41*G45/100+H41*H45/100+I41*I45/100+J41*J45/100),"")</f>
      </c>
      <c r="L41" s="61" t="s">
        <v>6</v>
      </c>
    </row>
    <row r="42" spans="1:12" s="3" customFormat="1" ht="19.5" customHeight="1">
      <c r="A42" s="280"/>
      <c r="B42" s="198" t="s">
        <v>26</v>
      </c>
      <c r="C42" s="90"/>
      <c r="D42" s="90"/>
      <c r="E42" s="90"/>
      <c r="F42" s="90"/>
      <c r="G42" s="90"/>
      <c r="H42" s="90"/>
      <c r="I42" s="90"/>
      <c r="J42" s="90"/>
      <c r="K42" s="264" t="s">
        <v>80</v>
      </c>
      <c r="L42" s="45"/>
    </row>
    <row r="43" spans="1:12" s="3" customFormat="1" ht="18" customHeight="1">
      <c r="A43" s="280"/>
      <c r="B43" s="198" t="s">
        <v>27</v>
      </c>
      <c r="C43" s="94"/>
      <c r="D43" s="94"/>
      <c r="E43" s="94"/>
      <c r="F43" s="93"/>
      <c r="G43" s="93"/>
      <c r="H43" s="93"/>
      <c r="I43" s="93"/>
      <c r="J43" s="93"/>
      <c r="K43" s="265"/>
      <c r="L43" s="45"/>
    </row>
    <row r="44" spans="1:12" s="3" customFormat="1" ht="12" customHeight="1">
      <c r="A44" s="280"/>
      <c r="B44" s="199" t="s">
        <v>45</v>
      </c>
      <c r="C44" s="90"/>
      <c r="D44" s="90"/>
      <c r="E44" s="90"/>
      <c r="F44" s="90"/>
      <c r="G44" s="90"/>
      <c r="H44" s="90"/>
      <c r="I44" s="90"/>
      <c r="J44" s="90"/>
      <c r="K44" s="265"/>
      <c r="L44" s="46"/>
    </row>
    <row r="45" spans="1:12" s="41" customFormat="1" ht="24" customHeight="1">
      <c r="A45" s="280"/>
      <c r="B45" s="200" t="s">
        <v>74</v>
      </c>
      <c r="C45" s="95">
        <f>_xlfn.IFERROR(C44/L40*100,"")</f>
      </c>
      <c r="D45" s="95">
        <f>_xlfn.IFERROR(D44/L40*100,"")</f>
      </c>
      <c r="E45" s="95">
        <f>_xlfn.IFERROR(E44/L40*100,"")</f>
      </c>
      <c r="F45" s="95">
        <f>_xlfn.IFERROR(F44/L40*100,"")</f>
      </c>
      <c r="G45" s="95">
        <f>_xlfn.IFERROR(G44/L40*100,"")</f>
      </c>
      <c r="H45" s="95">
        <f>_xlfn.IFERROR(H44/L40*100,"")</f>
      </c>
      <c r="I45" s="95">
        <f>_xlfn.IFERROR(I44/L40*100,"")</f>
      </c>
      <c r="J45" s="95">
        <f>_xlfn.IFERROR(J44/L40*100,"")</f>
      </c>
      <c r="K45" s="76">
        <f>_xlfn.IFERROR(INT(C45*C47/100+D45*D47/100+E45*E47/100+F45*F47/100+G45*G47/100+H45*H47/100+I45*I47/100+J45*J47/100),"")</f>
      </c>
      <c r="L45" s="77"/>
    </row>
    <row r="46" spans="1:12" s="41" customFormat="1" ht="29.25" customHeight="1">
      <c r="A46" s="280"/>
      <c r="B46" s="201" t="s">
        <v>79</v>
      </c>
      <c r="C46" s="90"/>
      <c r="D46" s="90"/>
      <c r="E46" s="90"/>
      <c r="F46" s="90"/>
      <c r="G46" s="90"/>
      <c r="H46" s="90"/>
      <c r="I46" s="90"/>
      <c r="J46" s="90"/>
      <c r="K46" s="266" t="s">
        <v>75</v>
      </c>
      <c r="L46" s="77"/>
    </row>
    <row r="47" spans="1:12" s="41" customFormat="1" ht="21">
      <c r="A47" s="280"/>
      <c r="B47" s="201" t="s">
        <v>76</v>
      </c>
      <c r="C47" s="96"/>
      <c r="D47" s="96"/>
      <c r="E47" s="96"/>
      <c r="F47" s="96"/>
      <c r="G47" s="96"/>
      <c r="H47" s="96"/>
      <c r="I47" s="96"/>
      <c r="J47" s="96"/>
      <c r="K47" s="266"/>
      <c r="L47" s="77"/>
    </row>
    <row r="48" spans="1:12" s="41" customFormat="1" ht="28.5" customHeight="1" thickBot="1">
      <c r="A48" s="281"/>
      <c r="B48" s="202" t="s">
        <v>75</v>
      </c>
      <c r="C48" s="97"/>
      <c r="D48" s="97"/>
      <c r="E48" s="97"/>
      <c r="F48" s="97"/>
      <c r="G48" s="97"/>
      <c r="H48" s="98"/>
      <c r="I48" s="98"/>
      <c r="J48" s="98"/>
      <c r="K48" s="76">
        <f>_xlfn.IFERROR(INT(C48*C45/100+D48*D45/100+E48*E45/100+F48*F45/100+G48*G45/100+H48*H45/100+I48*I45/100+J48*J45/100),"")</f>
      </c>
      <c r="L48" s="77"/>
    </row>
    <row r="49" spans="1:12" s="142" customFormat="1" ht="19.5" customHeight="1">
      <c r="A49" s="228" t="s">
        <v>81</v>
      </c>
      <c r="B49" s="228"/>
      <c r="C49" s="228"/>
      <c r="D49" s="228"/>
      <c r="E49" s="228"/>
      <c r="F49" s="228"/>
      <c r="G49" s="228"/>
      <c r="H49" s="228"/>
      <c r="I49" s="228"/>
      <c r="J49" s="228"/>
      <c r="K49" s="228"/>
      <c r="L49" s="228"/>
    </row>
    <row r="50" spans="1:12" s="142" customFormat="1" ht="19.5" customHeight="1">
      <c r="A50" s="229" t="s">
        <v>67</v>
      </c>
      <c r="B50" s="230"/>
      <c r="C50" s="230"/>
      <c r="D50" s="230"/>
      <c r="E50" s="230"/>
      <c r="F50" s="230"/>
      <c r="G50" s="230"/>
      <c r="H50" s="230"/>
      <c r="I50" s="230"/>
      <c r="J50" s="230"/>
      <c r="K50" s="230"/>
      <c r="L50" s="230"/>
    </row>
    <row r="51" spans="1:12" s="142" customFormat="1" ht="15" customHeight="1">
      <c r="A51" s="231" t="s">
        <v>35</v>
      </c>
      <c r="B51" s="231"/>
      <c r="C51" s="231"/>
      <c r="D51" s="231"/>
      <c r="E51" s="231"/>
      <c r="F51" s="231"/>
      <c r="G51" s="231"/>
      <c r="H51" s="231"/>
      <c r="I51" s="231"/>
      <c r="J51" s="231"/>
      <c r="K51" s="231"/>
      <c r="L51" s="231"/>
    </row>
    <row r="52" spans="11:12" ht="9" customHeight="1">
      <c r="K52" s="62"/>
      <c r="L52" s="66"/>
    </row>
    <row r="53" spans="1:12" s="132" customFormat="1" ht="14.25" thickBot="1">
      <c r="A53" s="134" t="s">
        <v>70</v>
      </c>
      <c r="L53" s="133"/>
    </row>
    <row r="54" spans="1:12" s="132" customFormat="1" ht="9" customHeight="1">
      <c r="A54" s="232" t="s">
        <v>36</v>
      </c>
      <c r="B54" s="233"/>
      <c r="C54" s="236" t="s">
        <v>37</v>
      </c>
      <c r="D54" s="237"/>
      <c r="E54" s="238" t="s">
        <v>38</v>
      </c>
      <c r="F54" s="240" t="s">
        <v>39</v>
      </c>
      <c r="G54" s="241"/>
      <c r="H54" s="135"/>
      <c r="I54" s="135"/>
      <c r="J54" s="135"/>
      <c r="L54" s="133"/>
    </row>
    <row r="55" spans="1:12" s="132" customFormat="1" ht="24.75" customHeight="1" thickBot="1">
      <c r="A55" s="234"/>
      <c r="B55" s="235"/>
      <c r="C55" s="242"/>
      <c r="D55" s="243"/>
      <c r="E55" s="239"/>
      <c r="F55" s="136"/>
      <c r="G55" s="137"/>
      <c r="H55" s="138"/>
      <c r="I55" s="140"/>
      <c r="J55" s="140"/>
      <c r="K55" s="244"/>
      <c r="L55" s="244"/>
    </row>
  </sheetData>
  <sheetProtection/>
  <mergeCells count="31">
    <mergeCell ref="K55:L55"/>
    <mergeCell ref="A29:A38"/>
    <mergeCell ref="K29:K30"/>
    <mergeCell ref="A49:L49"/>
    <mergeCell ref="A50:L50"/>
    <mergeCell ref="A51:L51"/>
    <mergeCell ref="A54:B55"/>
    <mergeCell ref="C54:D54"/>
    <mergeCell ref="E54:E55"/>
    <mergeCell ref="F54:G54"/>
    <mergeCell ref="C55:D55"/>
    <mergeCell ref="F9:G18"/>
    <mergeCell ref="K9:K10"/>
    <mergeCell ref="A39:A48"/>
    <mergeCell ref="K39:K40"/>
    <mergeCell ref="K42:K44"/>
    <mergeCell ref="K46:K47"/>
    <mergeCell ref="A19:A28"/>
    <mergeCell ref="K19:K20"/>
    <mergeCell ref="K22:K24"/>
    <mergeCell ref="K26:K27"/>
    <mergeCell ref="K12:K14"/>
    <mergeCell ref="K16:K17"/>
    <mergeCell ref="K32:K34"/>
    <mergeCell ref="K36:K37"/>
    <mergeCell ref="E2:G2"/>
    <mergeCell ref="E3:F4"/>
    <mergeCell ref="G3:G4"/>
    <mergeCell ref="K3:L3"/>
    <mergeCell ref="A6:G6"/>
    <mergeCell ref="A9:A18"/>
  </mergeCells>
  <dataValidations count="3">
    <dataValidation type="list" allowBlank="1" showInputMessage="1" showErrorMessage="1" sqref="H12:J12">
      <formula1>"　,無し,有り"</formula1>
    </dataValidation>
    <dataValidation type="list" allowBlank="1" showInputMessage="1" showErrorMessage="1" sqref="C12:E12 C22:J22 C32:J32 C42:J42">
      <formula1>"No,Yes"</formula1>
    </dataValidation>
    <dataValidation type="list" allowBlank="1" showInputMessage="1" showErrorMessage="1" sqref="C16:E16 H16:J16 C26:J26 C36:J36 C46:J46">
      <formula1>"－,Recycled polymer fibers,Chemically recycled fibers,Fiber-based recycled fibers,Other recycled fiber,Unused fibers, Reclaimed fibers,Plant-based synthetic fibers"</formula1>
    </dataValidation>
  </dataValidations>
  <printOptions/>
  <pageMargins left="0.3937007874015748" right="0.3937007874015748" top="0.3937007874015748" bottom="0.1968503937007874" header="0" footer="0"/>
  <pageSetup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A1:V48"/>
  <sheetViews>
    <sheetView zoomScalePageLayoutView="0" workbookViewId="0" topLeftCell="A1">
      <selection activeCell="A1" sqref="A1"/>
    </sheetView>
  </sheetViews>
  <sheetFormatPr defaultColWidth="9.140625" defaultRowHeight="15"/>
  <cols>
    <col min="1" max="1" width="8.57421875" style="0" customWidth="1"/>
    <col min="2" max="2" width="12.28125" style="0" customWidth="1"/>
    <col min="3" max="7" width="11.57421875" style="0" customWidth="1"/>
    <col min="8" max="10" width="11.57421875" style="0" hidden="1" customWidth="1"/>
    <col min="11" max="11" width="12.00390625" style="0" customWidth="1"/>
    <col min="12" max="12" width="6.140625" style="54" customWidth="1"/>
  </cols>
  <sheetData>
    <row r="1" spans="1:16" ht="13.5">
      <c r="A1" s="187" t="s">
        <v>88</v>
      </c>
      <c r="B1" s="188" t="s">
        <v>87</v>
      </c>
      <c r="C1" s="142"/>
      <c r="D1" s="132"/>
      <c r="E1" s="132"/>
      <c r="F1" s="132"/>
      <c r="G1" s="132"/>
      <c r="M1" s="3"/>
      <c r="N1" s="3"/>
      <c r="O1" s="3"/>
      <c r="P1" s="3"/>
    </row>
    <row r="2" spans="1:16" ht="12.75" customHeight="1">
      <c r="A2" s="127" t="s">
        <v>14</v>
      </c>
      <c r="B2" s="132"/>
      <c r="C2" s="132"/>
      <c r="D2" s="132"/>
      <c r="E2" s="209" t="s">
        <v>16</v>
      </c>
      <c r="F2" s="210"/>
      <c r="G2" s="211"/>
      <c r="M2" s="3"/>
      <c r="N2" s="3"/>
      <c r="O2" s="3"/>
      <c r="P2" s="3"/>
    </row>
    <row r="3" spans="1:16" ht="25.5" customHeight="1">
      <c r="A3" s="126" t="s">
        <v>15</v>
      </c>
      <c r="B3" s="132"/>
      <c r="C3" s="132"/>
      <c r="D3" s="132"/>
      <c r="E3" s="212" t="s">
        <v>17</v>
      </c>
      <c r="F3" s="213"/>
      <c r="G3" s="216" t="s">
        <v>41</v>
      </c>
      <c r="H3" s="4"/>
      <c r="I3" s="4"/>
      <c r="J3" s="4"/>
      <c r="K3" s="267"/>
      <c r="L3" s="267"/>
      <c r="M3" s="3"/>
      <c r="N3" s="3"/>
      <c r="O3" s="3"/>
      <c r="P3" s="3"/>
    </row>
    <row r="4" spans="1:16" ht="7.5" customHeight="1">
      <c r="A4" s="146"/>
      <c r="B4" s="132"/>
      <c r="C4" s="132"/>
      <c r="D4" s="132"/>
      <c r="E4" s="214"/>
      <c r="F4" s="215"/>
      <c r="G4" s="217"/>
      <c r="H4" s="4"/>
      <c r="I4" s="4"/>
      <c r="J4" s="4"/>
      <c r="K4" s="4"/>
      <c r="L4" s="55"/>
      <c r="M4" s="3"/>
      <c r="N4" s="3"/>
      <c r="O4" s="3"/>
      <c r="P4" s="3"/>
    </row>
    <row r="5" spans="1:16" ht="12" customHeight="1">
      <c r="A5" s="146"/>
      <c r="B5" s="132"/>
      <c r="C5" s="132"/>
      <c r="D5" s="132"/>
      <c r="E5" s="132"/>
      <c r="F5" s="147"/>
      <c r="G5" s="148" t="s">
        <v>18</v>
      </c>
      <c r="H5" s="4"/>
      <c r="I5" s="4"/>
      <c r="J5" s="4"/>
      <c r="K5" s="4"/>
      <c r="L5" s="55"/>
      <c r="M5" s="3"/>
      <c r="N5" s="3"/>
      <c r="O5" s="3"/>
      <c r="P5" s="3"/>
    </row>
    <row r="6" spans="1:16" ht="12" customHeight="1">
      <c r="A6" s="218" t="s">
        <v>24</v>
      </c>
      <c r="B6" s="218"/>
      <c r="C6" s="218"/>
      <c r="D6" s="218"/>
      <c r="E6" s="218"/>
      <c r="F6" s="218"/>
      <c r="G6" s="218"/>
      <c r="H6" s="5"/>
      <c r="I6" s="5"/>
      <c r="J6" s="5"/>
      <c r="K6" s="5"/>
      <c r="L6" s="56"/>
      <c r="M6" s="3"/>
      <c r="N6" s="3"/>
      <c r="O6" s="1"/>
      <c r="P6" s="3"/>
    </row>
    <row r="7" spans="1:16" ht="14.25" customHeight="1" thickBot="1">
      <c r="A7" s="152" t="s">
        <v>42</v>
      </c>
      <c r="B7" s="132"/>
      <c r="C7" s="132"/>
      <c r="D7" s="132"/>
      <c r="E7" s="132"/>
      <c r="F7" s="132"/>
      <c r="G7" s="153"/>
      <c r="M7" s="3"/>
      <c r="N7" s="3"/>
      <c r="O7" s="3"/>
      <c r="P7" s="3"/>
    </row>
    <row r="8" spans="1:16" s="171" customFormat="1" ht="28.5" customHeight="1" thickBot="1">
      <c r="A8" s="165" t="s">
        <v>49</v>
      </c>
      <c r="B8" s="166" t="s">
        <v>19</v>
      </c>
      <c r="C8" s="166" t="s">
        <v>20</v>
      </c>
      <c r="D8" s="166" t="s">
        <v>21</v>
      </c>
      <c r="E8" s="166" t="s">
        <v>22</v>
      </c>
      <c r="F8" s="164" t="s">
        <v>23</v>
      </c>
      <c r="G8" s="164" t="s">
        <v>23</v>
      </c>
      <c r="H8" s="164" t="s">
        <v>23</v>
      </c>
      <c r="I8" s="164" t="s">
        <v>23</v>
      </c>
      <c r="J8" s="164" t="s">
        <v>23</v>
      </c>
      <c r="K8" s="167" t="s">
        <v>50</v>
      </c>
      <c r="L8" s="168" t="s">
        <v>51</v>
      </c>
      <c r="M8" s="169"/>
      <c r="N8" s="170"/>
      <c r="O8" s="170"/>
      <c r="P8" s="170"/>
    </row>
    <row r="9" spans="1:22" s="2" customFormat="1" ht="18" customHeight="1">
      <c r="A9" s="285" t="s">
        <v>78</v>
      </c>
      <c r="B9" s="177" t="s">
        <v>56</v>
      </c>
      <c r="C9" s="9" t="s">
        <v>9</v>
      </c>
      <c r="D9" s="9"/>
      <c r="E9" s="9" t="s">
        <v>3</v>
      </c>
      <c r="F9" s="222" t="s">
        <v>63</v>
      </c>
      <c r="G9" s="222"/>
      <c r="H9" s="79"/>
      <c r="I9" s="79"/>
      <c r="J9" s="79"/>
      <c r="K9" s="11"/>
      <c r="L9" s="57"/>
      <c r="M9" s="6"/>
      <c r="N9" s="3"/>
      <c r="O9" s="3"/>
      <c r="P9" s="3"/>
      <c r="Q9"/>
      <c r="R9"/>
      <c r="S9"/>
      <c r="T9"/>
      <c r="U9"/>
      <c r="V9"/>
    </row>
    <row r="10" spans="1:12" s="3" customFormat="1" ht="21.75" customHeight="1">
      <c r="A10" s="246"/>
      <c r="B10" s="192" t="s">
        <v>33</v>
      </c>
      <c r="C10" s="12" t="s">
        <v>10</v>
      </c>
      <c r="D10" s="12"/>
      <c r="E10" s="12" t="s">
        <v>11</v>
      </c>
      <c r="F10" s="223"/>
      <c r="G10" s="223"/>
      <c r="H10" s="203"/>
      <c r="I10" s="180"/>
      <c r="J10" s="180"/>
      <c r="K10" s="14">
        <f>_xlfn.IFERROR(INT(C12*C16/100+D12*D16/100+E12*E16/100),"")</f>
        <v>94</v>
      </c>
      <c r="L10" s="49">
        <f>SUM(C15:I15)</f>
        <v>445</v>
      </c>
    </row>
    <row r="11" spans="1:12" s="3" customFormat="1" ht="24" customHeight="1">
      <c r="A11" s="246"/>
      <c r="B11" s="192" t="s">
        <v>82</v>
      </c>
      <c r="C11" s="12" t="s">
        <v>84</v>
      </c>
      <c r="D11" s="12"/>
      <c r="E11" s="12"/>
      <c r="F11" s="223"/>
      <c r="G11" s="223"/>
      <c r="H11" s="80"/>
      <c r="I11" s="80"/>
      <c r="J11" s="80"/>
      <c r="K11" s="15" t="s">
        <v>7</v>
      </c>
      <c r="L11" s="50" t="s">
        <v>6</v>
      </c>
    </row>
    <row r="12" spans="1:12" s="3" customFormat="1" ht="27.75" customHeight="1">
      <c r="A12" s="246"/>
      <c r="B12" s="192" t="s">
        <v>83</v>
      </c>
      <c r="C12" s="16">
        <v>100</v>
      </c>
      <c r="D12" s="12"/>
      <c r="E12" s="12"/>
      <c r="F12" s="223"/>
      <c r="G12" s="223"/>
      <c r="H12" s="204"/>
      <c r="I12" s="204"/>
      <c r="J12" s="204"/>
      <c r="K12" s="17"/>
      <c r="L12" s="58"/>
    </row>
    <row r="13" spans="1:12" s="3" customFormat="1" ht="21" customHeight="1">
      <c r="A13" s="246"/>
      <c r="B13" s="192" t="s">
        <v>26</v>
      </c>
      <c r="C13" s="80" t="s">
        <v>28</v>
      </c>
      <c r="D13" s="80"/>
      <c r="E13" s="80" t="s">
        <v>29</v>
      </c>
      <c r="F13" s="223"/>
      <c r="G13" s="223"/>
      <c r="H13" s="80"/>
      <c r="I13" s="80"/>
      <c r="J13" s="82"/>
      <c r="K13" s="17"/>
      <c r="L13" s="58"/>
    </row>
    <row r="14" spans="1:12" s="3" customFormat="1" ht="17.25" customHeight="1">
      <c r="A14" s="246"/>
      <c r="B14" s="192" t="s">
        <v>27</v>
      </c>
      <c r="C14" s="12" t="s">
        <v>30</v>
      </c>
      <c r="D14" s="18"/>
      <c r="E14" s="18"/>
      <c r="F14" s="223"/>
      <c r="G14" s="223"/>
      <c r="H14" s="115"/>
      <c r="I14" s="115"/>
      <c r="J14" s="115"/>
      <c r="K14" s="17"/>
      <c r="L14" s="58"/>
    </row>
    <row r="15" spans="1:12" s="3" customFormat="1" ht="21" customHeight="1">
      <c r="A15" s="246"/>
      <c r="B15" s="193" t="s">
        <v>45</v>
      </c>
      <c r="C15" s="19">
        <v>420</v>
      </c>
      <c r="D15" s="19"/>
      <c r="E15" s="19">
        <v>25</v>
      </c>
      <c r="F15" s="223"/>
      <c r="G15" s="223"/>
      <c r="H15" s="116"/>
      <c r="I15" s="80"/>
      <c r="J15" s="80"/>
      <c r="K15" s="20"/>
      <c r="L15" s="52"/>
    </row>
    <row r="16" spans="1:12" s="36" customFormat="1" ht="30.75" customHeight="1" thickBot="1">
      <c r="A16" s="247"/>
      <c r="B16" s="194" t="s">
        <v>74</v>
      </c>
      <c r="C16" s="32">
        <f>_xlfn.IFERROR(C15/L10*100,"")</f>
        <v>94.3820224719101</v>
      </c>
      <c r="D16" s="32">
        <f>_xlfn.IFERROR(D15/L10*100,"")</f>
        <v>0</v>
      </c>
      <c r="E16" s="32">
        <f>_xlfn.IFERROR(E15/L10*100,"")</f>
        <v>5.617977528089887</v>
      </c>
      <c r="F16" s="224"/>
      <c r="G16" s="224"/>
      <c r="H16" s="122"/>
      <c r="I16" s="123"/>
      <c r="J16" s="124"/>
      <c r="K16" s="35">
        <f>IF(SUM(C16:G16)=100,"","←合計が100%になっていません")</f>
      </c>
      <c r="L16" s="59"/>
    </row>
    <row r="17" spans="1:12" s="3" customFormat="1" ht="18" customHeight="1">
      <c r="A17" s="256"/>
      <c r="B17" s="197" t="s">
        <v>56</v>
      </c>
      <c r="C17" s="104"/>
      <c r="D17" s="104"/>
      <c r="E17" s="104"/>
      <c r="F17" s="104"/>
      <c r="G17" s="104"/>
      <c r="H17" s="104"/>
      <c r="I17" s="104"/>
      <c r="J17" s="104"/>
      <c r="K17" s="21"/>
      <c r="L17" s="42"/>
    </row>
    <row r="18" spans="1:12" s="3" customFormat="1" ht="18" customHeight="1">
      <c r="A18" s="257"/>
      <c r="B18" s="198" t="s">
        <v>33</v>
      </c>
      <c r="C18" s="205"/>
      <c r="D18" s="205"/>
      <c r="E18" s="205"/>
      <c r="F18" s="105"/>
      <c r="G18" s="105"/>
      <c r="H18" s="105"/>
      <c r="I18" s="105"/>
      <c r="J18" s="105"/>
      <c r="K18" s="22">
        <f>_xlfn.IFERROR(INT(C20*C24/100+D20*D24/100+E20*E24/100+F20*F24/100+G20*G24/100+H20*H24/100+I20*I24/100+J20*J24/100),"")</f>
      </c>
      <c r="L18" s="43">
        <f>SUM(C23:J23)</f>
        <v>0</v>
      </c>
    </row>
    <row r="19" spans="1:12" s="3" customFormat="1" ht="24" customHeight="1">
      <c r="A19" s="257"/>
      <c r="B19" s="198" t="s">
        <v>82</v>
      </c>
      <c r="C19" s="90"/>
      <c r="D19" s="90"/>
      <c r="E19" s="90"/>
      <c r="F19" s="90"/>
      <c r="G19" s="90"/>
      <c r="H19" s="90"/>
      <c r="I19" s="90"/>
      <c r="J19" s="90"/>
      <c r="K19" s="23" t="s">
        <v>7</v>
      </c>
      <c r="L19" s="44" t="s">
        <v>6</v>
      </c>
    </row>
    <row r="20" spans="1:12" s="3" customFormat="1" ht="30" customHeight="1">
      <c r="A20" s="257"/>
      <c r="B20" s="198" t="s">
        <v>83</v>
      </c>
      <c r="C20" s="206"/>
      <c r="D20" s="207"/>
      <c r="E20" s="207"/>
      <c r="F20" s="108"/>
      <c r="G20" s="108"/>
      <c r="H20" s="108"/>
      <c r="I20" s="108"/>
      <c r="J20" s="108"/>
      <c r="K20" s="24"/>
      <c r="L20" s="45"/>
    </row>
    <row r="21" spans="1:12" s="3" customFormat="1" ht="19.5" customHeight="1">
      <c r="A21" s="257"/>
      <c r="B21" s="198" t="s">
        <v>26</v>
      </c>
      <c r="C21" s="90"/>
      <c r="D21" s="90"/>
      <c r="E21" s="90"/>
      <c r="F21" s="90"/>
      <c r="G21" s="90"/>
      <c r="H21" s="90"/>
      <c r="I21" s="90"/>
      <c r="J21" s="90"/>
      <c r="K21" s="24"/>
      <c r="L21" s="45"/>
    </row>
    <row r="22" spans="1:12" s="3" customFormat="1" ht="19.5" customHeight="1">
      <c r="A22" s="257"/>
      <c r="B22" s="198" t="s">
        <v>27</v>
      </c>
      <c r="C22" s="109"/>
      <c r="D22" s="109"/>
      <c r="E22" s="109"/>
      <c r="F22" s="106"/>
      <c r="G22" s="106"/>
      <c r="H22" s="106"/>
      <c r="I22" s="106"/>
      <c r="J22" s="106"/>
      <c r="K22" s="24"/>
      <c r="L22" s="45"/>
    </row>
    <row r="23" spans="1:12" s="3" customFormat="1" ht="18" customHeight="1">
      <c r="A23" s="257"/>
      <c r="B23" s="199" t="s">
        <v>45</v>
      </c>
      <c r="C23" s="105"/>
      <c r="D23" s="105"/>
      <c r="E23" s="105"/>
      <c r="F23" s="105"/>
      <c r="G23" s="105"/>
      <c r="H23" s="105"/>
      <c r="I23" s="105"/>
      <c r="J23" s="105"/>
      <c r="K23" s="25"/>
      <c r="L23" s="46"/>
    </row>
    <row r="24" spans="1:12" s="41" customFormat="1" ht="33" customHeight="1" thickBot="1">
      <c r="A24" s="258"/>
      <c r="B24" s="200" t="s">
        <v>74</v>
      </c>
      <c r="C24" s="111">
        <f>_xlfn.IFERROR(C23/L18*100,"")</f>
      </c>
      <c r="D24" s="111">
        <f>_xlfn.IFERROR(D23/L18*100,"")</f>
      </c>
      <c r="E24" s="111">
        <f>_xlfn.IFERROR(E23/L18*100,"")</f>
      </c>
      <c r="F24" s="111">
        <f>_xlfn.IFERROR(F23/L18*100,"")</f>
      </c>
      <c r="G24" s="111">
        <f>_xlfn.IFERROR(G23/L18*100,"")</f>
      </c>
      <c r="H24" s="111">
        <f>_xlfn.IFERROR(H23/L18*100,"")</f>
      </c>
      <c r="I24" s="111">
        <f>_xlfn.IFERROR(I23/L18*100,"")</f>
      </c>
      <c r="J24" s="111">
        <f>_xlfn.IFERROR(J23/L18*100,"")</f>
      </c>
      <c r="K24" s="39">
        <f>IF(OR(SUM(C24:J24)=100,SUM(C24:J24)=0),"","←合計100%になっていません")</f>
      </c>
      <c r="L24" s="40"/>
    </row>
    <row r="25" spans="1:12" s="3" customFormat="1" ht="18" customHeight="1">
      <c r="A25" s="256"/>
      <c r="B25" s="197" t="s">
        <v>56</v>
      </c>
      <c r="C25" s="104"/>
      <c r="D25" s="104"/>
      <c r="E25" s="104"/>
      <c r="F25" s="104"/>
      <c r="G25" s="104"/>
      <c r="H25" s="104"/>
      <c r="I25" s="104"/>
      <c r="J25" s="104"/>
      <c r="K25" s="21"/>
      <c r="L25" s="42"/>
    </row>
    <row r="26" spans="1:12" s="3" customFormat="1" ht="19.5" customHeight="1">
      <c r="A26" s="257"/>
      <c r="B26" s="198" t="s">
        <v>33</v>
      </c>
      <c r="C26" s="205"/>
      <c r="D26" s="205"/>
      <c r="E26" s="205"/>
      <c r="F26" s="105"/>
      <c r="G26" s="105"/>
      <c r="H26" s="105"/>
      <c r="I26" s="105"/>
      <c r="J26" s="105"/>
      <c r="K26" s="22">
        <f>_xlfn.IFERROR(INT(C28*C32/100+D28*D32/100+E28*E32/100+F28*F32/100+G28*G32/100+H28*H32/100+I28*I32/100+J28*J32/100),"")</f>
      </c>
      <c r="L26" s="43">
        <f>SUM(C31:J31)</f>
        <v>0</v>
      </c>
    </row>
    <row r="27" spans="1:12" s="3" customFormat="1" ht="24" customHeight="1">
      <c r="A27" s="257"/>
      <c r="B27" s="198" t="s">
        <v>82</v>
      </c>
      <c r="C27" s="90"/>
      <c r="D27" s="90"/>
      <c r="E27" s="90"/>
      <c r="F27" s="90"/>
      <c r="G27" s="90"/>
      <c r="H27" s="90"/>
      <c r="I27" s="90"/>
      <c r="J27" s="90"/>
      <c r="K27" s="23" t="s">
        <v>7</v>
      </c>
      <c r="L27" s="44" t="s">
        <v>6</v>
      </c>
    </row>
    <row r="28" spans="1:12" s="3" customFormat="1" ht="30" customHeight="1">
      <c r="A28" s="257"/>
      <c r="B28" s="198" t="s">
        <v>83</v>
      </c>
      <c r="C28" s="206"/>
      <c r="D28" s="207"/>
      <c r="E28" s="207"/>
      <c r="F28" s="108"/>
      <c r="G28" s="108"/>
      <c r="H28" s="108"/>
      <c r="I28" s="108"/>
      <c r="J28" s="108"/>
      <c r="K28" s="24"/>
      <c r="L28" s="45"/>
    </row>
    <row r="29" spans="1:12" s="3" customFormat="1" ht="22.5" customHeight="1">
      <c r="A29" s="257"/>
      <c r="B29" s="198" t="s">
        <v>26</v>
      </c>
      <c r="C29" s="90"/>
      <c r="D29" s="90"/>
      <c r="E29" s="90"/>
      <c r="F29" s="90"/>
      <c r="G29" s="90"/>
      <c r="H29" s="90"/>
      <c r="I29" s="90"/>
      <c r="J29" s="90"/>
      <c r="K29" s="24"/>
      <c r="L29" s="45"/>
    </row>
    <row r="30" spans="1:12" s="3" customFormat="1" ht="17.25" customHeight="1">
      <c r="A30" s="257"/>
      <c r="B30" s="198" t="s">
        <v>27</v>
      </c>
      <c r="C30" s="109"/>
      <c r="D30" s="109"/>
      <c r="E30" s="109"/>
      <c r="F30" s="106"/>
      <c r="G30" s="106"/>
      <c r="H30" s="106"/>
      <c r="I30" s="106"/>
      <c r="J30" s="106"/>
      <c r="K30" s="24"/>
      <c r="L30" s="45"/>
    </row>
    <row r="31" spans="1:12" s="8" customFormat="1" ht="18" customHeight="1">
      <c r="A31" s="257"/>
      <c r="B31" s="199" t="s">
        <v>45</v>
      </c>
      <c r="C31" s="105"/>
      <c r="D31" s="105"/>
      <c r="E31" s="105"/>
      <c r="F31" s="105"/>
      <c r="G31" s="105"/>
      <c r="H31" s="105"/>
      <c r="I31" s="105"/>
      <c r="J31" s="105"/>
      <c r="K31" s="26"/>
      <c r="L31" s="47"/>
    </row>
    <row r="32" spans="1:12" s="36" customFormat="1" ht="33" customHeight="1" thickBot="1">
      <c r="A32" s="258"/>
      <c r="B32" s="200" t="s">
        <v>74</v>
      </c>
      <c r="C32" s="111">
        <f>_xlfn.IFERROR(C31/L26*100,"")</f>
      </c>
      <c r="D32" s="111">
        <f>_xlfn.IFERROR(D31/L26*100,"")</f>
      </c>
      <c r="E32" s="111">
        <f>_xlfn.IFERROR(E31/L26*100,"")</f>
      </c>
      <c r="F32" s="111">
        <f>_xlfn.IFERROR(F31/L26*100,"")</f>
      </c>
      <c r="G32" s="111">
        <f>_xlfn.IFERROR(G31/L26*100,"")</f>
      </c>
      <c r="H32" s="111">
        <f>_xlfn.IFERROR(H31/L26*100,"")</f>
      </c>
      <c r="I32" s="111">
        <f>_xlfn.IFERROR(I31/L26*100,"")</f>
      </c>
      <c r="J32" s="111">
        <f>_xlfn.IFERROR(J31/L26*100,"")</f>
      </c>
      <c r="K32" s="37">
        <f>IF(OR(SUM(C32:J32)=100,SUM(C32:J32)=0),"","←合計100%になっていません")</f>
      </c>
      <c r="L32" s="40"/>
    </row>
    <row r="33" spans="1:12" s="3" customFormat="1" ht="18.75" customHeight="1">
      <c r="A33" s="256"/>
      <c r="B33" s="197" t="s">
        <v>56</v>
      </c>
      <c r="C33" s="104"/>
      <c r="D33" s="104"/>
      <c r="E33" s="104"/>
      <c r="F33" s="104"/>
      <c r="G33" s="104"/>
      <c r="H33" s="104"/>
      <c r="I33" s="104"/>
      <c r="J33" s="104"/>
      <c r="K33" s="21"/>
      <c r="L33" s="42"/>
    </row>
    <row r="34" spans="1:12" s="3" customFormat="1" ht="18" customHeight="1">
      <c r="A34" s="257"/>
      <c r="B34" s="198" t="s">
        <v>33</v>
      </c>
      <c r="C34" s="205"/>
      <c r="D34" s="205"/>
      <c r="E34" s="205"/>
      <c r="F34" s="105"/>
      <c r="G34" s="105"/>
      <c r="H34" s="105"/>
      <c r="I34" s="105"/>
      <c r="J34" s="105"/>
      <c r="K34" s="22">
        <f>_xlfn.IFERROR(INT(C36*C40/100+D36*D40/100+E36*E40/100+F36*F40/100+G36*G40/100+H36*H40/100+I36*I40/100+J36*J40/100),"")</f>
      </c>
      <c r="L34" s="43">
        <f>SUM(C39:J39)</f>
        <v>0</v>
      </c>
    </row>
    <row r="35" spans="1:12" s="3" customFormat="1" ht="24" customHeight="1">
      <c r="A35" s="257"/>
      <c r="B35" s="198" t="s">
        <v>82</v>
      </c>
      <c r="C35" s="90"/>
      <c r="D35" s="90"/>
      <c r="E35" s="90"/>
      <c r="F35" s="90"/>
      <c r="G35" s="90"/>
      <c r="H35" s="90"/>
      <c r="I35" s="90"/>
      <c r="J35" s="90"/>
      <c r="K35" s="23" t="s">
        <v>7</v>
      </c>
      <c r="L35" s="44" t="s">
        <v>6</v>
      </c>
    </row>
    <row r="36" spans="1:12" s="3" customFormat="1" ht="30" customHeight="1">
      <c r="A36" s="257"/>
      <c r="B36" s="198" t="s">
        <v>83</v>
      </c>
      <c r="C36" s="206"/>
      <c r="D36" s="207"/>
      <c r="E36" s="207"/>
      <c r="F36" s="108"/>
      <c r="G36" s="108"/>
      <c r="H36" s="108"/>
      <c r="I36" s="108"/>
      <c r="J36" s="108"/>
      <c r="K36" s="24"/>
      <c r="L36" s="45"/>
    </row>
    <row r="37" spans="1:12" s="3" customFormat="1" ht="22.5" customHeight="1">
      <c r="A37" s="257"/>
      <c r="B37" s="198" t="s">
        <v>26</v>
      </c>
      <c r="C37" s="90"/>
      <c r="D37" s="90"/>
      <c r="E37" s="90"/>
      <c r="F37" s="90"/>
      <c r="G37" s="90"/>
      <c r="H37" s="90"/>
      <c r="I37" s="90"/>
      <c r="J37" s="90"/>
      <c r="K37" s="24"/>
      <c r="L37" s="45"/>
    </row>
    <row r="38" spans="1:12" s="3" customFormat="1" ht="18" customHeight="1">
      <c r="A38" s="257"/>
      <c r="B38" s="198" t="s">
        <v>27</v>
      </c>
      <c r="C38" s="109"/>
      <c r="D38" s="109"/>
      <c r="E38" s="109"/>
      <c r="F38" s="106"/>
      <c r="G38" s="106"/>
      <c r="H38" s="106"/>
      <c r="I38" s="106"/>
      <c r="J38" s="106"/>
      <c r="K38" s="24"/>
      <c r="L38" s="45"/>
    </row>
    <row r="39" spans="1:12" s="3" customFormat="1" ht="18" customHeight="1">
      <c r="A39" s="257"/>
      <c r="B39" s="199" t="s">
        <v>45</v>
      </c>
      <c r="C39" s="105"/>
      <c r="D39" s="105"/>
      <c r="E39" s="105"/>
      <c r="F39" s="105"/>
      <c r="G39" s="105"/>
      <c r="H39" s="105"/>
      <c r="I39" s="105"/>
      <c r="J39" s="105"/>
      <c r="K39" s="25"/>
      <c r="L39" s="46"/>
    </row>
    <row r="40" spans="1:12" s="36" customFormat="1" ht="31.5" customHeight="1" thickBot="1">
      <c r="A40" s="258"/>
      <c r="B40" s="200" t="s">
        <v>74</v>
      </c>
      <c r="C40" s="111">
        <f>_xlfn.IFERROR(C39/L34*100,"")</f>
      </c>
      <c r="D40" s="111">
        <f>_xlfn.IFERROR(D39/L34*100,"")</f>
      </c>
      <c r="E40" s="111">
        <f>_xlfn.IFERROR(E39/L34*100,"")</f>
      </c>
      <c r="F40" s="111">
        <f>_xlfn.IFERROR(F39/L34*100,"")</f>
      </c>
      <c r="G40" s="111">
        <f>_xlfn.IFERROR(G39/L34*100,"")</f>
      </c>
      <c r="H40" s="111">
        <f>_xlfn.IFERROR(H39/L34*100,"")</f>
      </c>
      <c r="I40" s="111">
        <f>_xlfn.IFERROR(I39/L34*100,"")</f>
      </c>
      <c r="J40" s="111">
        <f>_xlfn.IFERROR(J39/L34*100,"")</f>
      </c>
      <c r="K40" s="37">
        <f>IF(OR(SUM(C40:J40)=100,SUM(C40:J40)=0),"","←合計100%になっていません")</f>
      </c>
      <c r="L40" s="40"/>
    </row>
    <row r="41" spans="1:12" s="7" customFormat="1" ht="23.25" customHeight="1">
      <c r="A41" s="284" t="s">
        <v>86</v>
      </c>
      <c r="B41" s="284"/>
      <c r="C41" s="284"/>
      <c r="D41" s="284"/>
      <c r="E41" s="284"/>
      <c r="F41" s="284"/>
      <c r="G41" s="284"/>
      <c r="H41" s="284"/>
      <c r="I41" s="284"/>
      <c r="J41" s="284"/>
      <c r="K41" s="284"/>
      <c r="L41" s="284"/>
    </row>
    <row r="42" spans="1:12" s="142" customFormat="1" ht="22.5" customHeight="1">
      <c r="A42" s="229" t="s">
        <v>68</v>
      </c>
      <c r="B42" s="230"/>
      <c r="C42" s="230"/>
      <c r="D42" s="230"/>
      <c r="E42" s="230"/>
      <c r="F42" s="230"/>
      <c r="G42" s="230"/>
      <c r="H42" s="230"/>
      <c r="I42" s="230"/>
      <c r="J42" s="230"/>
      <c r="K42" s="230"/>
      <c r="L42" s="230"/>
    </row>
    <row r="43" spans="1:12" s="142" customFormat="1" ht="17.25" customHeight="1">
      <c r="A43" s="231" t="s">
        <v>35</v>
      </c>
      <c r="B43" s="231"/>
      <c r="C43" s="231"/>
      <c r="D43" s="231"/>
      <c r="E43" s="231"/>
      <c r="F43" s="231"/>
      <c r="G43" s="231"/>
      <c r="H43" s="231"/>
      <c r="I43" s="231"/>
      <c r="J43" s="231"/>
      <c r="K43" s="231"/>
      <c r="L43" s="231"/>
    </row>
    <row r="44" spans="1:12" s="31" customFormat="1" ht="6" customHeight="1">
      <c r="A44" s="128"/>
      <c r="B44" s="129"/>
      <c r="C44" s="129"/>
      <c r="D44" s="129"/>
      <c r="E44" s="129"/>
      <c r="F44" s="129"/>
      <c r="G44" s="129"/>
      <c r="H44" s="129"/>
      <c r="I44" s="129"/>
      <c r="J44" s="129"/>
      <c r="K44" s="129"/>
      <c r="L44" s="129"/>
    </row>
    <row r="45" spans="1:12" s="132" customFormat="1" ht="14.25" thickBot="1">
      <c r="A45" s="134" t="s">
        <v>52</v>
      </c>
      <c r="L45" s="133"/>
    </row>
    <row r="46" spans="1:12" s="132" customFormat="1" ht="9" customHeight="1">
      <c r="A46" s="232" t="s">
        <v>36</v>
      </c>
      <c r="B46" s="233"/>
      <c r="C46" s="236" t="s">
        <v>37</v>
      </c>
      <c r="D46" s="237"/>
      <c r="E46" s="238" t="s">
        <v>38</v>
      </c>
      <c r="F46" s="240" t="s">
        <v>39</v>
      </c>
      <c r="G46" s="241"/>
      <c r="H46" s="135"/>
      <c r="I46" s="135"/>
      <c r="J46" s="135"/>
      <c r="L46" s="133"/>
    </row>
    <row r="47" spans="1:12" s="132" customFormat="1" ht="24.75" customHeight="1" thickBot="1">
      <c r="A47" s="234"/>
      <c r="B47" s="235"/>
      <c r="C47" s="242"/>
      <c r="D47" s="243"/>
      <c r="E47" s="239"/>
      <c r="F47" s="136"/>
      <c r="G47" s="137"/>
      <c r="H47" s="138"/>
      <c r="I47" s="140"/>
      <c r="J47" s="140"/>
      <c r="K47" s="244"/>
      <c r="L47" s="244"/>
    </row>
    <row r="48" s="132" customFormat="1" ht="13.5">
      <c r="L48" s="133"/>
    </row>
  </sheetData>
  <sheetProtection/>
  <mergeCells count="19">
    <mergeCell ref="K3:L3"/>
    <mergeCell ref="A43:L43"/>
    <mergeCell ref="A46:B47"/>
    <mergeCell ref="C46:D46"/>
    <mergeCell ref="E46:E47"/>
    <mergeCell ref="F46:G46"/>
    <mergeCell ref="C47:D47"/>
    <mergeCell ref="K47:L47"/>
    <mergeCell ref="A17:A24"/>
    <mergeCell ref="A25:A32"/>
    <mergeCell ref="A33:A40"/>
    <mergeCell ref="A41:L41"/>
    <mergeCell ref="A42:L42"/>
    <mergeCell ref="E2:G2"/>
    <mergeCell ref="E3:F4"/>
    <mergeCell ref="G3:G4"/>
    <mergeCell ref="A6:G6"/>
    <mergeCell ref="A9:A16"/>
    <mergeCell ref="F9:G16"/>
  </mergeCells>
  <dataValidations count="3">
    <dataValidation type="list" allowBlank="1" showInputMessage="1" showErrorMessage="1" sqref="J13">
      <formula1>"無し,有り"</formula1>
    </dataValidation>
    <dataValidation type="list" allowBlank="1" showInputMessage="1" showErrorMessage="1" sqref="C13:E13 H13:I13 C21:J21 C29:J29 C37:J37">
      <formula1>"No,Yes"</formula1>
    </dataValidation>
    <dataValidation type="list" allowBlank="1" showInputMessage="1" showErrorMessage="1" sqref="C11:E11 H11:J11 C19:J19 C27:J27 C35:J35">
      <formula1>"　, Unbleached cotton, Hydrogen peroxide bleached cotton, Organic cotton, Wool, Forest certification woods, Cotton linter"</formula1>
    </dataValidation>
  </dataValidations>
  <printOptions/>
  <pageMargins left="0.3937007874015748" right="0.3937007874015748" top="0.3937007874015748" bottom="0.3937007874015748" header="0" footer="0"/>
  <pageSetup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公益財団法人日本環境協会</dc:creator>
  <cp:keywords/>
  <dc:description/>
  <cp:lastModifiedBy>エコマーク事務局</cp:lastModifiedBy>
  <cp:lastPrinted>2022-06-03T06:39:56Z</cp:lastPrinted>
  <dcterms:created xsi:type="dcterms:W3CDTF">2016-02-25T01:43:53Z</dcterms:created>
  <dcterms:modified xsi:type="dcterms:W3CDTF">2022-06-03T06:50:02Z</dcterms:modified>
  <cp:category/>
  <cp:version/>
  <cp:contentType/>
  <cp:contentStatus/>
</cp:coreProperties>
</file>